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10" windowWidth="15300" windowHeight="7260"/>
  </bookViews>
  <sheets>
    <sheet name="2013-2014" sheetId="1" r:id="rId1"/>
    <sheet name="Unusable" sheetId="4" r:id="rId2"/>
  </sheets>
  <definedNames>
    <definedName name="_xlnm._FilterDatabase" localSheetId="0" hidden="1">'2013-2014'!$A$1:$S$41</definedName>
  </definedNames>
  <calcPr calcId="145621"/>
</workbook>
</file>

<file path=xl/calcChain.xml><?xml version="1.0" encoding="utf-8"?>
<calcChain xmlns="http://schemas.openxmlformats.org/spreadsheetml/2006/main">
  <c r="K10" i="1" l="1"/>
  <c r="L10" i="1"/>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3" i="1"/>
  <c r="N41" i="1" l="1"/>
  <c r="O41" i="1"/>
  <c r="P41" i="1"/>
  <c r="Q41" i="1"/>
  <c r="R41" i="1"/>
  <c r="M41" i="1"/>
  <c r="G10" i="1" l="1"/>
  <c r="F10" i="1"/>
  <c r="I41" i="1" l="1"/>
  <c r="J41" i="1"/>
  <c r="H41" i="1"/>
  <c r="L3" i="1"/>
  <c r="L4" i="1"/>
  <c r="L5" i="1"/>
  <c r="L6" i="1"/>
  <c r="L7" i="1"/>
  <c r="L8" i="1"/>
  <c r="L9"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K3" i="1"/>
  <c r="K4" i="1"/>
  <c r="K5" i="1"/>
  <c r="K6" i="1"/>
  <c r="K7" i="1"/>
  <c r="K8" i="1"/>
  <c r="K9"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D41" i="1"/>
  <c r="C41" i="1"/>
  <c r="E41" i="1" s="1"/>
  <c r="G4" i="4"/>
  <c r="F4" i="4"/>
  <c r="B41" i="1"/>
  <c r="K41" i="1" l="1"/>
  <c r="G41" i="1"/>
  <c r="F41" i="1"/>
  <c r="L41" i="1"/>
  <c r="F7" i="1"/>
  <c r="G7" i="1"/>
  <c r="G4" i="1"/>
  <c r="G5" i="1"/>
  <c r="G6" i="1"/>
  <c r="G8" i="1"/>
  <c r="G9"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F4" i="1"/>
  <c r="F5" i="1"/>
  <c r="F6" i="1"/>
  <c r="F8" i="1"/>
  <c r="F9"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G3" i="1"/>
  <c r="F3" i="1"/>
</calcChain>
</file>

<file path=xl/sharedStrings.xml><?xml version="1.0" encoding="utf-8"?>
<sst xmlns="http://schemas.openxmlformats.org/spreadsheetml/2006/main" count="134" uniqueCount="92">
  <si>
    <t>TOTAL</t>
  </si>
  <si>
    <t>MALE</t>
  </si>
  <si>
    <t xml:space="preserve">FEMALE </t>
  </si>
  <si>
    <t>1.8.2013 - 1.8.2014</t>
  </si>
  <si>
    <t xml:space="preserve">Council </t>
  </si>
  <si>
    <t>NOTES</t>
  </si>
  <si>
    <t>Avon and Somerset Constabulary</t>
  </si>
  <si>
    <t>Bedfordshire Police</t>
  </si>
  <si>
    <t>British Transport Police</t>
  </si>
  <si>
    <t>Cambridgeshire Constabulary</t>
  </si>
  <si>
    <t>Central Scotland Police</t>
  </si>
  <si>
    <t>Cheshire Constabulary</t>
  </si>
  <si>
    <t>Cleveland Police</t>
  </si>
  <si>
    <t>Cumbria Constabulary</t>
  </si>
  <si>
    <t>Derbyshire Constabulary</t>
  </si>
  <si>
    <t>Devon and Cornwall Constabulary</t>
  </si>
  <si>
    <t>Dorset Police</t>
  </si>
  <si>
    <t>Durham Constabulary</t>
  </si>
  <si>
    <t>Dyfed-Powys Police</t>
  </si>
  <si>
    <t>Essex Police</t>
  </si>
  <si>
    <t>Gloucestershire Constabulary</t>
  </si>
  <si>
    <t>Greater Manchester Police</t>
  </si>
  <si>
    <t>Gwent Police</t>
  </si>
  <si>
    <t>Hampshire Constabulary</t>
  </si>
  <si>
    <t>Hertfordshire Constabulary</t>
  </si>
  <si>
    <t>Humberside Police</t>
  </si>
  <si>
    <t>Kent Police</t>
  </si>
  <si>
    <t>Lancashire Constabulary</t>
  </si>
  <si>
    <t>Leicestershire Constabulary</t>
  </si>
  <si>
    <t>Lincolnshire Police</t>
  </si>
  <si>
    <t>Merseyside Police</t>
  </si>
  <si>
    <t>Metropolitan Police Service</t>
  </si>
  <si>
    <t>Norfolk Constabulary</t>
  </si>
  <si>
    <t>North Wales Police</t>
  </si>
  <si>
    <t>North Yorkshire Police</t>
  </si>
  <si>
    <t>Northamptonshire Police</t>
  </si>
  <si>
    <t>Northumbria Police</t>
  </si>
  <si>
    <t>Nottinghamshire Police</t>
  </si>
  <si>
    <t>Police Service of Northern Ireland</t>
  </si>
  <si>
    <t>South Wales Police</t>
  </si>
  <si>
    <t>South Yorkshire Police</t>
  </si>
  <si>
    <t>Staffordshire Police</t>
  </si>
  <si>
    <t>Suffolk Constabulary</t>
  </si>
  <si>
    <t>Surrey Police</t>
  </si>
  <si>
    <t>Sussex Police</t>
  </si>
  <si>
    <t>Thames Valley Police</t>
  </si>
  <si>
    <t>Warwickshire Police</t>
  </si>
  <si>
    <t>West Mercia Police</t>
  </si>
  <si>
    <t>West Midlands Police</t>
  </si>
  <si>
    <t>West Yorkshire Police</t>
  </si>
  <si>
    <t>Wiltshire Police</t>
  </si>
  <si>
    <r>
      <t xml:space="preserve">Number of motorists </t>
    </r>
    <r>
      <rPr>
        <b/>
        <sz val="9"/>
        <color rgb="FF0F243E"/>
        <rFont val="Arial"/>
        <family val="2"/>
      </rPr>
      <t xml:space="preserve">roadside </t>
    </r>
    <r>
      <rPr>
        <b/>
        <u/>
        <sz val="9"/>
        <color rgb="FF000000"/>
        <rFont val="Arial"/>
        <family val="2"/>
      </rPr>
      <t>breath tested</t>
    </r>
    <r>
      <rPr>
        <b/>
        <sz val="9"/>
        <color rgb="FF000000"/>
        <rFont val="Arial"/>
        <family val="2"/>
      </rPr>
      <t xml:space="preserve"> for alcohol consumption </t>
    </r>
  </si>
  <si>
    <r>
      <t xml:space="preserve">Number of those tested who </t>
    </r>
    <r>
      <rPr>
        <b/>
        <u/>
        <sz val="9"/>
        <color rgb="FF000000"/>
        <rFont val="Arial"/>
        <family val="2"/>
      </rPr>
      <t>failed</t>
    </r>
    <r>
      <rPr>
        <b/>
        <sz val="9"/>
        <color rgb="FF000000"/>
        <rFont val="Arial"/>
        <family val="2"/>
      </rPr>
      <t xml:space="preserve"> </t>
    </r>
  </si>
  <si>
    <r>
      <t xml:space="preserve">Number of those tested who </t>
    </r>
    <r>
      <rPr>
        <b/>
        <u/>
        <sz val="9"/>
        <color rgb="FF000000"/>
        <rFont val="Arial"/>
        <family val="2"/>
      </rPr>
      <t>passed</t>
    </r>
  </si>
  <si>
    <r>
      <t xml:space="preserve">Number of those tested who </t>
    </r>
    <r>
      <rPr>
        <b/>
        <u/>
        <sz val="9"/>
        <color rgb="FF000000"/>
        <rFont val="Arial"/>
        <family val="2"/>
      </rPr>
      <t>failed to supply a breath sample</t>
    </r>
  </si>
  <si>
    <t xml:space="preserve">"Gender unknown" data subtracted from total </t>
  </si>
  <si>
    <t>Did not provide a breakdown of the total tested</t>
  </si>
  <si>
    <t xml:space="preserve">Roadside breath tests are not recorded except during any Initiative such as during the Festive and Summer drink/drug driving campaign which may run for a period of for example one month. Refusal and failed statistics are combined in the failed column. Also they were unable to provide these statistics broken down into gender. </t>
  </si>
  <si>
    <t>Failed and refused tests have been provided together as this is how they are recorded (in failed column)</t>
  </si>
  <si>
    <t>Unable to provide number of motorists breath tested and number of those who passed as it would take too long and cost too much</t>
  </si>
  <si>
    <t>During the three periods there were 44 people of unknown gender taking a breathtest. Of those, 39 passed and 5 failed the test.</t>
  </si>
  <si>
    <t>Unable to provide a breakdown for male and female</t>
  </si>
  <si>
    <t>Statistics from August 2013 - December 2013. Information Intended For Future Publication exemption has been applied to the 2014 data thereby exempting its release</t>
  </si>
  <si>
    <t>Statistics provided in the following categories: zero, pass, warn and fail. Email sent to clarify that those that were categorised as zero, pass and warn did not fail the roadside breath test - they confirmed that this is correct. "Unknown" values have been subtracted.</t>
  </si>
  <si>
    <t xml:space="preserve">For some breath tests in all years the gender has not been recorded. The figures for Refusals will be under reported as the breath testing instrument will not have been used in all cases so a ‘Refusal’ will not have been recorded within the device.  No other stats on refusals are kept.
</t>
  </si>
  <si>
    <t>The cost of identifying and retrieving any relevant information exceeds the ‘appropriate level’ as stated in the Freedom of Information (Appropriate Limit and Fees) Regulations 2004.</t>
  </si>
  <si>
    <t>% females</t>
  </si>
  <si>
    <t>% males</t>
  </si>
  <si>
    <t>use?</t>
  </si>
  <si>
    <t>n</t>
  </si>
  <si>
    <t>Arrests only</t>
  </si>
  <si>
    <t xml:space="preserve">*Where gender is unknown, these have been removed from the totals </t>
  </si>
  <si>
    <t>Please cross check raw data. Unknowns have been removed</t>
  </si>
  <si>
    <t>% FEMALE FAILED</t>
  </si>
  <si>
    <t>% MALE FAILED</t>
  </si>
  <si>
    <t>Sent updated numbers due to error.  "Unknown" values have been subtracted.</t>
  </si>
  <si>
    <t xml:space="preserve">TOTALS </t>
  </si>
  <si>
    <t xml:space="preserve">women are x times less likely to be tested </t>
  </si>
  <si>
    <t xml:space="preserve">Source: Data compiled by Citigate Dewe Rogerson for Direct Line Car Insurance. </t>
  </si>
  <si>
    <t xml:space="preserve">1. Data secured via a Freedom of Information Act request to individual police forces in England and Wales. The data covers the period of August 2013 to August 2014, unless otherwise specified. </t>
  </si>
  <si>
    <t>All police forces supplied the requested data except the following:</t>
  </si>
  <si>
    <r>
      <t> </t>
    </r>
    <r>
      <rPr>
        <sz val="7"/>
        <color theme="1"/>
        <rFont val="Times New Roman"/>
        <family val="1"/>
      </rPr>
      <t xml:space="preserve">   </t>
    </r>
    <r>
      <rPr>
        <sz val="11"/>
        <color theme="1"/>
        <rFont val="Calibri"/>
        <family val="2"/>
        <scheme val="minor"/>
      </rPr>
      <t>Greater Manchester Police</t>
    </r>
  </si>
  <si>
    <r>
      <t> </t>
    </r>
    <r>
      <rPr>
        <sz val="7"/>
        <color theme="1"/>
        <rFont val="Times New Roman"/>
        <family val="1"/>
      </rPr>
      <t xml:space="preserve">   </t>
    </r>
    <r>
      <rPr>
        <sz val="11"/>
        <color theme="1"/>
        <rFont val="Calibri"/>
        <family val="2"/>
        <scheme val="minor"/>
      </rPr>
      <t>Metropolitan Police Service</t>
    </r>
  </si>
  <si>
    <r>
      <t> </t>
    </r>
    <r>
      <rPr>
        <sz val="7"/>
        <color theme="1"/>
        <rFont val="Times New Roman"/>
        <family val="1"/>
      </rPr>
      <t xml:space="preserve">   </t>
    </r>
    <r>
      <rPr>
        <sz val="11"/>
        <color theme="1"/>
        <rFont val="Calibri"/>
        <family val="2"/>
        <scheme val="minor"/>
      </rPr>
      <t>North Yorkshire Police</t>
    </r>
  </si>
  <si>
    <r>
      <t> </t>
    </r>
    <r>
      <rPr>
        <sz val="7"/>
        <color theme="1"/>
        <rFont val="Times New Roman"/>
        <family val="1"/>
      </rPr>
      <t xml:space="preserve">   </t>
    </r>
    <r>
      <rPr>
        <sz val="11"/>
        <color theme="1"/>
        <rFont val="Calibri"/>
        <family val="2"/>
        <scheme val="minor"/>
      </rPr>
      <t>Sussex Police</t>
    </r>
  </si>
  <si>
    <r>
      <t> </t>
    </r>
    <r>
      <rPr>
        <sz val="7"/>
        <color theme="1"/>
        <rFont val="Times New Roman"/>
        <family val="1"/>
      </rPr>
      <t xml:space="preserve">   </t>
    </r>
    <r>
      <rPr>
        <sz val="11"/>
        <color theme="1"/>
        <rFont val="Calibri"/>
        <family val="2"/>
        <scheme val="minor"/>
      </rPr>
      <t>Warwickshire Police</t>
    </r>
  </si>
  <si>
    <t>As a result, all gender-based statistics exclude data from the aforementioned police forces.  Where the gender is listed as unknown, these have been excluded.</t>
  </si>
  <si>
    <t>Calculations assume an equal number of male and female motorists</t>
  </si>
  <si>
    <t>The City of London has been excluded from all analysis due to a low population size.</t>
  </si>
  <si>
    <t xml:space="preserve">2. Additional data on roadside breath testing published by the Home Office has been used to supplement the study. This data covers the period January 2012 – December 2012.   </t>
  </si>
  <si>
    <t>https://www.gov.uk/government/uploads/system/uploads/attachment_data/file/299474/ppp-breath-tests-1213-tabs.ods</t>
  </si>
  <si>
    <t>Notes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</si>
</sst>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17" x14ac:knownFonts="1">
    <font>
      <sz val="11"/>
      <color theme="1"/>
      <name val="Calibri"/>
      <family val="2"/>
      <scheme val="minor"/>
    </font>
    <font>
      <sz val="10"/>
      <color rgb="FF000000"/>
      <name val="Arial"/>
      <family val="2"/>
    </font>
    <font>
      <sz val="9"/>
      <color rgb="FF000000"/>
      <name val="Arial"/>
      <family val="2"/>
    </font>
    <font>
      <b/>
      <sz val="9"/>
      <color rgb="FF000000"/>
      <name val="Arial"/>
      <family val="2"/>
    </font>
    <font>
      <b/>
      <sz val="9"/>
      <color rgb="FF0F243E"/>
      <name val="Arial"/>
      <family val="2"/>
    </font>
    <font>
      <b/>
      <u/>
      <sz val="9"/>
      <color rgb="FF000000"/>
      <name val="Arial"/>
      <family val="2"/>
    </font>
    <font>
      <sz val="11"/>
      <color theme="1"/>
      <name val="Calibri"/>
      <family val="2"/>
      <scheme val="minor"/>
    </font>
    <font>
      <sz val="10"/>
      <name val="Arial"/>
      <family val="2"/>
    </font>
    <font>
      <sz val="10"/>
      <name val="Arial"/>
      <family val="2"/>
    </font>
    <font>
      <sz val="8"/>
      <color theme="1"/>
      <name val="Verdana"/>
      <family val="2"/>
    </font>
    <font>
      <b/>
      <sz val="9"/>
      <color theme="1"/>
      <name val="Arial"/>
      <family val="2"/>
    </font>
    <font>
      <sz val="9"/>
      <color theme="1"/>
      <name val="Arial"/>
      <family val="2"/>
    </font>
    <font>
      <sz val="9"/>
      <name val="Arial"/>
      <family val="2"/>
    </font>
    <font>
      <b/>
      <sz val="9"/>
      <color rgb="FF00B050"/>
      <name val="Arial"/>
      <family val="2"/>
    </font>
    <font>
      <sz val="11"/>
      <color theme="1"/>
      <name val="Wingdings"/>
      <charset val="2"/>
    </font>
    <font>
      <sz val="7"/>
      <color theme="1"/>
      <name val="Times New Roman"/>
      <family val="1"/>
    </font>
    <font>
      <u/>
      <sz val="11"/>
      <color theme="10"/>
      <name val="Calibri"/>
      <family val="2"/>
      <scheme val="minor"/>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0" fontId="1" fillId="0" borderId="0"/>
    <xf numFmtId="0" fontId="7" fillId="0" borderId="0"/>
    <xf numFmtId="0" fontId="7" fillId="0" borderId="0"/>
    <xf numFmtId="0" fontId="8" fillId="0" borderId="0"/>
    <xf numFmtId="0" fontId="6" fillId="0" borderId="0"/>
    <xf numFmtId="0" fontId="9" fillId="0" borderId="0"/>
    <xf numFmtId="9" fontId="6" fillId="0" borderId="0" applyFont="0" applyFill="0" applyBorder="0" applyAlignment="0" applyProtection="0"/>
    <xf numFmtId="0" fontId="16" fillId="0" borderId="0" applyNumberFormat="0" applyFill="0" applyBorder="0" applyAlignment="0" applyProtection="0"/>
  </cellStyleXfs>
  <cellXfs count="41">
    <xf numFmtId="0" fontId="0" fillId="0" borderId="0" xfId="0"/>
    <xf numFmtId="0" fontId="2" fillId="2" borderId="0" xfId="0" applyFont="1" applyFill="1" applyBorder="1" applyAlignment="1">
      <alignment horizontal="center" vertical="center" wrapText="1"/>
    </xf>
    <xf numFmtId="0" fontId="2" fillId="0" borderId="0" xfId="1" applyFont="1" applyBorder="1" applyAlignment="1">
      <alignment horizontal="left" vertical="center" wrapText="1"/>
    </xf>
    <xf numFmtId="0" fontId="11" fillId="0" borderId="0" xfId="0" applyNumberFormat="1"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Border="1" applyAlignment="1">
      <alignment horizontal="center" vertical="center"/>
    </xf>
    <xf numFmtId="0" fontId="2" fillId="0" borderId="0" xfId="1" applyFont="1" applyBorder="1" applyAlignment="1">
      <alignment horizontal="center" vertical="center" wrapText="1"/>
    </xf>
    <xf numFmtId="0" fontId="11" fillId="0" borderId="0" xfId="0" applyNumberFormat="1" applyFont="1" applyBorder="1" applyAlignment="1">
      <alignment horizontal="center" vertical="center" wrapText="1"/>
    </xf>
    <xf numFmtId="0" fontId="12" fillId="0" borderId="0" xfId="2" applyNumberFormat="1" applyFont="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11" fillId="2" borderId="0" xfId="0" applyFont="1" applyFill="1" applyBorder="1" applyAlignment="1">
      <alignment horizontal="left" vertical="center" wrapText="1"/>
    </xf>
    <xf numFmtId="9" fontId="2" fillId="0" borderId="0" xfId="7" applyFont="1" applyBorder="1" applyAlignment="1">
      <alignment horizontal="center" vertical="center" wrapText="1"/>
    </xf>
    <xf numFmtId="0" fontId="2" fillId="0" borderId="0" xfId="1" applyFont="1" applyFill="1" applyBorder="1" applyAlignment="1">
      <alignment horizontal="left" vertical="center" wrapText="1"/>
    </xf>
    <xf numFmtId="0" fontId="11" fillId="0" borderId="0" xfId="0" applyNumberFormat="1" applyFont="1" applyFill="1" applyBorder="1" applyAlignment="1">
      <alignment horizontal="center" vertical="center" wrapText="1"/>
    </xf>
    <xf numFmtId="9" fontId="2" fillId="0" borderId="0" xfId="7" applyFont="1" applyFill="1" applyBorder="1" applyAlignment="1">
      <alignment horizontal="center" vertical="center" wrapText="1"/>
    </xf>
    <xf numFmtId="0" fontId="11" fillId="0" borderId="0" xfId="0" applyNumberFormat="1" applyFont="1" applyFill="1" applyBorder="1" applyAlignment="1">
      <alignment horizontal="left" vertical="center" wrapText="1"/>
    </xf>
    <xf numFmtId="0" fontId="11" fillId="0" borderId="0" xfId="0" applyFont="1" applyFill="1" applyBorder="1" applyAlignment="1">
      <alignment horizontal="center" vertical="center"/>
    </xf>
    <xf numFmtId="0" fontId="13" fillId="0" borderId="1" xfId="1" applyFont="1" applyBorder="1" applyAlignment="1">
      <alignment horizontal="center" vertical="center" wrapText="1"/>
    </xf>
    <xf numFmtId="0" fontId="13" fillId="0" borderId="2" xfId="0" applyFont="1" applyBorder="1" applyAlignment="1">
      <alignment horizontal="center" vertical="center"/>
    </xf>
    <xf numFmtId="9" fontId="13" fillId="0" borderId="2" xfId="7" applyFont="1" applyBorder="1" applyAlignment="1">
      <alignment horizontal="center" vertical="center" wrapText="1"/>
    </xf>
    <xf numFmtId="0" fontId="13" fillId="0" borderId="3" xfId="0" applyFont="1" applyBorder="1" applyAlignment="1">
      <alignment horizontal="center" vertical="center"/>
    </xf>
    <xf numFmtId="0" fontId="12" fillId="0" borderId="0" xfId="0" applyNumberFormat="1" applyFont="1" applyBorder="1" applyAlignment="1">
      <alignment horizontal="center" vertical="center" wrapText="1"/>
    </xf>
    <xf numFmtId="9" fontId="12" fillId="0" borderId="0" xfId="7" applyFont="1" applyBorder="1" applyAlignment="1">
      <alignment horizontal="center" vertical="center" wrapText="1"/>
    </xf>
    <xf numFmtId="0" fontId="12" fillId="0" borderId="0" xfId="6" applyNumberFormat="1" applyFont="1" applyBorder="1" applyAlignment="1">
      <alignment horizontal="center" vertical="center" wrapText="1"/>
    </xf>
    <xf numFmtId="0" fontId="3" fillId="2" borderId="0" xfId="0" applyFont="1" applyFill="1" applyBorder="1" applyAlignment="1">
      <alignment horizontal="center" vertical="center" wrapText="1"/>
    </xf>
    <xf numFmtId="165" fontId="11" fillId="0" borderId="0" xfId="0" applyNumberFormat="1" applyFont="1" applyBorder="1" applyAlignment="1">
      <alignment horizontal="center" vertical="center"/>
    </xf>
    <xf numFmtId="9" fontId="11" fillId="0" borderId="0" xfId="7" applyFont="1" applyBorder="1" applyAlignment="1">
      <alignment horizontal="center" vertical="center"/>
    </xf>
    <xf numFmtId="164" fontId="12" fillId="0" borderId="0" xfId="0" applyNumberFormat="1" applyFont="1" applyBorder="1" applyAlignment="1">
      <alignment horizontal="center" vertical="center" wrapText="1"/>
    </xf>
    <xf numFmtId="165" fontId="12" fillId="0" borderId="0" xfId="0" applyNumberFormat="1" applyFont="1" applyBorder="1" applyAlignment="1">
      <alignment horizontal="center" vertical="center" wrapText="1"/>
    </xf>
    <xf numFmtId="0" fontId="12" fillId="0" borderId="0" xfId="0" applyNumberFormat="1" applyFont="1" applyFill="1" applyBorder="1" applyAlignment="1">
      <alignment horizontal="center" vertical="center" wrapText="1"/>
    </xf>
    <xf numFmtId="9" fontId="12" fillId="0" borderId="0" xfId="7" applyFont="1" applyFill="1" applyBorder="1" applyAlignment="1">
      <alignment horizontal="center" vertical="center" wrapText="1"/>
    </xf>
    <xf numFmtId="165" fontId="12" fillId="0" borderId="0" xfId="0" applyNumberFormat="1" applyFont="1" applyFill="1" applyBorder="1" applyAlignment="1">
      <alignment horizontal="center" vertical="center" wrapText="1"/>
    </xf>
    <xf numFmtId="165" fontId="13" fillId="0" borderId="2" xfId="0" applyNumberFormat="1" applyFont="1" applyBorder="1" applyAlignment="1">
      <alignment horizontal="center" vertical="center"/>
    </xf>
    <xf numFmtId="0" fontId="3" fillId="2" borderId="0" xfId="0" applyFont="1" applyFill="1" applyBorder="1" applyAlignment="1">
      <alignment horizontal="center" vertical="center" wrapText="1"/>
    </xf>
    <xf numFmtId="0" fontId="2" fillId="0" borderId="0" xfId="1" applyFont="1" applyBorder="1" applyAlignment="1">
      <alignment horizontal="left" vertical="center"/>
    </xf>
    <xf numFmtId="0" fontId="0" fillId="0" borderId="0" xfId="0" applyAlignment="1">
      <alignment horizontal="left" vertical="center" indent="1"/>
    </xf>
    <xf numFmtId="0" fontId="0" fillId="0" borderId="0" xfId="0" applyAlignment="1">
      <alignment vertical="center"/>
    </xf>
    <xf numFmtId="0" fontId="14" fillId="0" borderId="0" xfId="0" applyFont="1" applyAlignment="1">
      <alignment horizontal="left" vertical="center" indent="10"/>
    </xf>
    <xf numFmtId="0" fontId="16" fillId="0" borderId="0" xfId="8" applyAlignment="1">
      <alignment vertical="center"/>
    </xf>
  </cellXfs>
  <cellStyles count="9">
    <cellStyle name="Hyperlink" xfId="8" builtinId="8"/>
    <cellStyle name="Normal" xfId="0" builtinId="0"/>
    <cellStyle name="Normal 2" xfId="1"/>
    <cellStyle name="Normal 2 2" xfId="4"/>
    <cellStyle name="Normal 2 3" xfId="3"/>
    <cellStyle name="Normal 3" xfId="5"/>
    <cellStyle name="Normal 4" xfId="2"/>
    <cellStyle name="Normal 5" xfId="6"/>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uploads/system/uploads/attachment_data/file/299474/ppp-breath-tests-1213-tabs.o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3"/>
  <sheetViews>
    <sheetView tabSelected="1" zoomScaleNormal="100" workbookViewId="0">
      <pane ySplit="2" topLeftCell="A21" activePane="bottomLeft" state="frozen"/>
      <selection pane="bottomLeft" activeCell="A63" sqref="A63"/>
    </sheetView>
  </sheetViews>
  <sheetFormatPr defaultColWidth="8.85546875" defaultRowHeight="12" x14ac:dyDescent="0.25"/>
  <cols>
    <col min="1" max="1" width="32.7109375" style="5" customWidth="1"/>
    <col min="2" max="2" width="8.85546875" style="5"/>
    <col min="3" max="3" width="10.140625" style="5" bestFit="1" customWidth="1"/>
    <col min="4" max="4" width="8.85546875" style="5"/>
    <col min="5" max="5" width="11.28515625" style="5" customWidth="1"/>
    <col min="6" max="7" width="12.85546875" style="5" customWidth="1"/>
    <col min="8" max="10" width="8.85546875" style="5"/>
    <col min="11" max="12" width="11.140625" style="5" bestFit="1" customWidth="1"/>
    <col min="13" max="18" width="8.85546875" style="5"/>
    <col min="19" max="19" width="88.140625" style="4" bestFit="1" customWidth="1"/>
    <col min="20" max="16384" width="8.85546875" style="5"/>
  </cols>
  <sheetData>
    <row r="1" spans="1:19" ht="56.45" customHeight="1" x14ac:dyDescent="0.3">
      <c r="A1" s="10" t="s">
        <v>3</v>
      </c>
      <c r="B1" s="35" t="s">
        <v>51</v>
      </c>
      <c r="C1" s="35"/>
      <c r="D1" s="35"/>
      <c r="E1" s="26" t="s">
        <v>77</v>
      </c>
      <c r="F1" s="10" t="s">
        <v>66</v>
      </c>
      <c r="G1" s="10" t="s">
        <v>67</v>
      </c>
      <c r="H1" s="35" t="s">
        <v>52</v>
      </c>
      <c r="I1" s="35"/>
      <c r="J1" s="35"/>
      <c r="K1" s="10" t="s">
        <v>74</v>
      </c>
      <c r="L1" s="10" t="s">
        <v>73</v>
      </c>
      <c r="M1" s="35" t="s">
        <v>53</v>
      </c>
      <c r="N1" s="35"/>
      <c r="O1" s="35"/>
      <c r="P1" s="35" t="s">
        <v>54</v>
      </c>
      <c r="Q1" s="35"/>
      <c r="R1" s="35"/>
      <c r="S1" s="11" t="s">
        <v>5</v>
      </c>
    </row>
    <row r="2" spans="1:19" ht="29.45" customHeight="1" x14ac:dyDescent="0.3">
      <c r="A2" s="1" t="s">
        <v>4</v>
      </c>
      <c r="B2" s="1" t="s">
        <v>0</v>
      </c>
      <c r="C2" s="1" t="s">
        <v>1</v>
      </c>
      <c r="D2" s="1" t="s">
        <v>2</v>
      </c>
      <c r="E2" s="1"/>
      <c r="F2" s="1"/>
      <c r="G2" s="1"/>
      <c r="H2" s="1" t="s">
        <v>0</v>
      </c>
      <c r="I2" s="1" t="s">
        <v>1</v>
      </c>
      <c r="J2" s="1" t="s">
        <v>2</v>
      </c>
      <c r="K2" s="1"/>
      <c r="L2" s="1"/>
      <c r="M2" s="1" t="s">
        <v>0</v>
      </c>
      <c r="N2" s="1" t="s">
        <v>1</v>
      </c>
      <c r="O2" s="1" t="s">
        <v>2</v>
      </c>
      <c r="P2" s="1" t="s">
        <v>0</v>
      </c>
      <c r="Q2" s="1" t="s">
        <v>1</v>
      </c>
      <c r="R2" s="1" t="s">
        <v>2</v>
      </c>
      <c r="S2" s="12"/>
    </row>
    <row r="3" spans="1:19" ht="25.15" customHeight="1" x14ac:dyDescent="0.3">
      <c r="A3" s="2" t="s">
        <v>6</v>
      </c>
      <c r="B3" s="23">
        <v>5184</v>
      </c>
      <c r="C3" s="23">
        <v>4161</v>
      </c>
      <c r="D3" s="23">
        <v>1023</v>
      </c>
      <c r="E3" s="30">
        <f>C3/D3</f>
        <v>4.0674486803519061</v>
      </c>
      <c r="F3" s="24">
        <f t="shared" ref="F3:F41" si="0">SUM(D3/B3)</f>
        <v>0.19733796296296297</v>
      </c>
      <c r="G3" s="24">
        <f t="shared" ref="G3:G41" si="1">SUM(C3/B3)</f>
        <v>0.80266203703703709</v>
      </c>
      <c r="H3" s="23"/>
      <c r="I3" s="23"/>
      <c r="J3" s="23"/>
      <c r="K3" s="24">
        <f t="shared" ref="K3:L10" si="2">I3/C3</f>
        <v>0</v>
      </c>
      <c r="L3" s="24">
        <f t="shared" si="2"/>
        <v>0</v>
      </c>
      <c r="M3" s="23"/>
      <c r="N3" s="23"/>
      <c r="O3" s="23"/>
      <c r="P3" s="23"/>
      <c r="Q3" s="23"/>
      <c r="R3" s="23"/>
      <c r="S3" s="3" t="s">
        <v>56</v>
      </c>
    </row>
    <row r="4" spans="1:19" ht="25.15" customHeight="1" x14ac:dyDescent="0.3">
      <c r="A4" s="2" t="s">
        <v>7</v>
      </c>
      <c r="B4" s="23">
        <v>2889</v>
      </c>
      <c r="C4" s="23">
        <v>2293</v>
      </c>
      <c r="D4" s="23">
        <v>596</v>
      </c>
      <c r="E4" s="30">
        <f t="shared" ref="E4:E41" si="3">C4/D4</f>
        <v>3.8473154362416109</v>
      </c>
      <c r="F4" s="24">
        <f t="shared" si="0"/>
        <v>0.20629975770162687</v>
      </c>
      <c r="G4" s="24">
        <f t="shared" si="1"/>
        <v>0.7937002422983731</v>
      </c>
      <c r="H4" s="23">
        <v>301</v>
      </c>
      <c r="I4" s="23">
        <v>263</v>
      </c>
      <c r="J4" s="23">
        <v>38</v>
      </c>
      <c r="K4" s="24">
        <f t="shared" si="2"/>
        <v>0.11469690361971217</v>
      </c>
      <c r="L4" s="24">
        <f t="shared" si="2"/>
        <v>6.3758389261744972E-2</v>
      </c>
      <c r="M4" s="23">
        <v>268</v>
      </c>
      <c r="N4" s="23">
        <v>234</v>
      </c>
      <c r="O4" s="23">
        <v>34</v>
      </c>
      <c r="P4" s="23">
        <v>47</v>
      </c>
      <c r="Q4" s="23">
        <v>42</v>
      </c>
      <c r="R4" s="23">
        <v>5</v>
      </c>
      <c r="S4" s="3"/>
    </row>
    <row r="5" spans="1:19" ht="25.15" customHeight="1" x14ac:dyDescent="0.3">
      <c r="A5" s="2" t="s">
        <v>9</v>
      </c>
      <c r="B5" s="23">
        <v>13995</v>
      </c>
      <c r="C5" s="23">
        <v>11829</v>
      </c>
      <c r="D5" s="23">
        <v>2166</v>
      </c>
      <c r="E5" s="30">
        <f t="shared" si="3"/>
        <v>5.4612188365650969</v>
      </c>
      <c r="F5" s="24">
        <f t="shared" si="0"/>
        <v>0.1547695605573419</v>
      </c>
      <c r="G5" s="24">
        <f t="shared" si="1"/>
        <v>0.84523043944265808</v>
      </c>
      <c r="H5" s="23">
        <v>3911</v>
      </c>
      <c r="I5" s="23">
        <v>3509</v>
      </c>
      <c r="J5" s="23">
        <v>402</v>
      </c>
      <c r="K5" s="24">
        <f t="shared" si="2"/>
        <v>0.29664384140671229</v>
      </c>
      <c r="L5" s="24">
        <f t="shared" si="2"/>
        <v>0.18559556786703602</v>
      </c>
      <c r="M5" s="23">
        <v>9718</v>
      </c>
      <c r="N5" s="23">
        <v>7987</v>
      </c>
      <c r="O5" s="23">
        <v>1731</v>
      </c>
      <c r="P5" s="23">
        <v>22</v>
      </c>
      <c r="Q5" s="23">
        <v>19</v>
      </c>
      <c r="R5" s="23">
        <v>3</v>
      </c>
      <c r="S5" s="3"/>
    </row>
    <row r="6" spans="1:19" ht="25.15" customHeight="1" x14ac:dyDescent="0.3">
      <c r="A6" s="2" t="s">
        <v>11</v>
      </c>
      <c r="B6" s="8">
        <v>15533</v>
      </c>
      <c r="C6" s="8">
        <v>12185</v>
      </c>
      <c r="D6" s="8">
        <v>3317</v>
      </c>
      <c r="E6" s="30">
        <f t="shared" si="3"/>
        <v>3.6735001507386191</v>
      </c>
      <c r="F6" s="24">
        <f t="shared" si="0"/>
        <v>0.21354535505053757</v>
      </c>
      <c r="G6" s="24">
        <f t="shared" si="1"/>
        <v>0.78445889396768176</v>
      </c>
      <c r="H6" s="8">
        <v>1401</v>
      </c>
      <c r="I6" s="8">
        <v>1087</v>
      </c>
      <c r="J6" s="8">
        <v>309</v>
      </c>
      <c r="K6" s="24">
        <f t="shared" si="2"/>
        <v>8.9208042675420596E-2</v>
      </c>
      <c r="L6" s="24">
        <f t="shared" si="2"/>
        <v>9.3156466686765152E-2</v>
      </c>
      <c r="M6" s="8">
        <v>14001</v>
      </c>
      <c r="N6" s="8">
        <v>11022</v>
      </c>
      <c r="O6" s="8">
        <v>2953</v>
      </c>
      <c r="P6" s="8">
        <v>131</v>
      </c>
      <c r="Q6" s="8">
        <v>76</v>
      </c>
      <c r="R6" s="8">
        <v>55</v>
      </c>
      <c r="S6" s="3"/>
    </row>
    <row r="7" spans="1:19" ht="25.15" customHeight="1" x14ac:dyDescent="0.3">
      <c r="A7" s="2" t="s">
        <v>12</v>
      </c>
      <c r="B7" s="8">
        <v>5007</v>
      </c>
      <c r="C7" s="8">
        <v>3982</v>
      </c>
      <c r="D7" s="8">
        <v>1025</v>
      </c>
      <c r="E7" s="30">
        <f t="shared" si="3"/>
        <v>3.8848780487804877</v>
      </c>
      <c r="F7" s="24">
        <f t="shared" si="0"/>
        <v>0.20471340123826642</v>
      </c>
      <c r="G7" s="24">
        <f t="shared" si="1"/>
        <v>0.79528659876173358</v>
      </c>
      <c r="H7" s="8">
        <v>496</v>
      </c>
      <c r="I7" s="8">
        <v>405</v>
      </c>
      <c r="J7" s="8">
        <v>91</v>
      </c>
      <c r="K7" s="24">
        <f t="shared" si="2"/>
        <v>0.10170768458061276</v>
      </c>
      <c r="L7" s="24">
        <f t="shared" si="2"/>
        <v>8.8780487804878044E-2</v>
      </c>
      <c r="M7" s="8">
        <v>4499</v>
      </c>
      <c r="N7" s="8">
        <v>3568</v>
      </c>
      <c r="O7" s="8">
        <v>931</v>
      </c>
      <c r="P7" s="8">
        <v>12</v>
      </c>
      <c r="Q7" s="8">
        <v>9</v>
      </c>
      <c r="R7" s="8">
        <v>3</v>
      </c>
      <c r="S7" s="3" t="s">
        <v>72</v>
      </c>
    </row>
    <row r="8" spans="1:19" ht="25.15" customHeight="1" x14ac:dyDescent="0.3">
      <c r="A8" s="2" t="s">
        <v>13</v>
      </c>
      <c r="B8" s="23">
        <v>12144</v>
      </c>
      <c r="C8" s="23">
        <v>9163</v>
      </c>
      <c r="D8" s="23">
        <v>2959</v>
      </c>
      <c r="E8" s="30">
        <f t="shared" si="3"/>
        <v>3.0966542750929369</v>
      </c>
      <c r="F8" s="24">
        <f t="shared" si="0"/>
        <v>0.24365942028985507</v>
      </c>
      <c r="G8" s="24">
        <f t="shared" si="1"/>
        <v>0.75452898550724634</v>
      </c>
      <c r="H8" s="23">
        <v>845</v>
      </c>
      <c r="I8" s="23">
        <v>720</v>
      </c>
      <c r="J8" s="23">
        <v>124</v>
      </c>
      <c r="K8" s="24">
        <f t="shared" si="2"/>
        <v>7.8576885299574378E-2</v>
      </c>
      <c r="L8" s="24">
        <f t="shared" si="2"/>
        <v>4.1906049340993581E-2</v>
      </c>
      <c r="M8" s="23">
        <v>11280</v>
      </c>
      <c r="N8" s="23">
        <v>8431</v>
      </c>
      <c r="O8" s="23">
        <v>2831</v>
      </c>
      <c r="P8" s="23">
        <v>16</v>
      </c>
      <c r="Q8" s="23">
        <v>12</v>
      </c>
      <c r="R8" s="23">
        <v>4</v>
      </c>
      <c r="S8" s="3"/>
    </row>
    <row r="9" spans="1:19" s="18" customFormat="1" ht="25.15" customHeight="1" x14ac:dyDescent="0.3">
      <c r="A9" s="14" t="s">
        <v>14</v>
      </c>
      <c r="B9" s="31">
        <v>5140</v>
      </c>
      <c r="C9" s="31">
        <v>4161</v>
      </c>
      <c r="D9" s="31">
        <v>979</v>
      </c>
      <c r="E9" s="33">
        <f t="shared" si="3"/>
        <v>4.2502553626149133</v>
      </c>
      <c r="F9" s="32">
        <f t="shared" si="0"/>
        <v>0.1904669260700389</v>
      </c>
      <c r="G9" s="32">
        <f t="shared" si="1"/>
        <v>0.8095330739299611</v>
      </c>
      <c r="H9" s="31">
        <v>1072</v>
      </c>
      <c r="I9" s="31">
        <v>905</v>
      </c>
      <c r="J9" s="31">
        <v>167</v>
      </c>
      <c r="K9" s="32">
        <f t="shared" si="2"/>
        <v>0.21749579428022109</v>
      </c>
      <c r="L9" s="32">
        <f t="shared" si="2"/>
        <v>0.17058222676200205</v>
      </c>
      <c r="M9" s="31">
        <v>4054</v>
      </c>
      <c r="N9" s="31">
        <v>3245</v>
      </c>
      <c r="O9" s="31">
        <v>809</v>
      </c>
      <c r="P9" s="31">
        <v>14</v>
      </c>
      <c r="Q9" s="31">
        <v>11</v>
      </c>
      <c r="R9" s="31">
        <v>3</v>
      </c>
      <c r="S9" s="17"/>
    </row>
    <row r="10" spans="1:19" ht="25.15" customHeight="1" x14ac:dyDescent="0.25">
      <c r="A10" s="2" t="s">
        <v>15</v>
      </c>
      <c r="B10" s="23">
        <v>13501</v>
      </c>
      <c r="C10" s="23">
        <v>10379</v>
      </c>
      <c r="D10" s="23">
        <v>3122</v>
      </c>
      <c r="E10" s="30">
        <f t="shared" si="3"/>
        <v>3.3244714926329277</v>
      </c>
      <c r="F10" s="24">
        <f t="shared" si="0"/>
        <v>0.23124213021257684</v>
      </c>
      <c r="G10" s="24">
        <f t="shared" si="1"/>
        <v>0.76875786978742311</v>
      </c>
      <c r="H10" s="23">
        <v>1458</v>
      </c>
      <c r="I10" s="23">
        <v>1164</v>
      </c>
      <c r="J10" s="23">
        <v>294</v>
      </c>
      <c r="K10" s="32">
        <f t="shared" ref="K10" si="4">I10/C10</f>
        <v>0.11214953271028037</v>
      </c>
      <c r="L10" s="32">
        <f t="shared" ref="L10" si="5">J10/D10</f>
        <v>9.417040358744394E-2</v>
      </c>
      <c r="M10" s="23">
        <v>11616</v>
      </c>
      <c r="N10" s="23">
        <v>8849</v>
      </c>
      <c r="O10" s="23">
        <v>2767</v>
      </c>
      <c r="P10" s="23">
        <v>427</v>
      </c>
      <c r="Q10" s="23">
        <v>366</v>
      </c>
      <c r="R10" s="23">
        <v>61</v>
      </c>
      <c r="S10" s="3"/>
    </row>
    <row r="11" spans="1:19" ht="25.15" customHeight="1" x14ac:dyDescent="0.3">
      <c r="A11" s="2" t="s">
        <v>16</v>
      </c>
      <c r="B11" s="23">
        <v>7906</v>
      </c>
      <c r="C11" s="23">
        <v>6091</v>
      </c>
      <c r="D11" s="23">
        <v>1815</v>
      </c>
      <c r="E11" s="30">
        <f t="shared" si="3"/>
        <v>3.355922865013774</v>
      </c>
      <c r="F11" s="24">
        <f t="shared" si="0"/>
        <v>0.22957247660005059</v>
      </c>
      <c r="G11" s="24">
        <f t="shared" si="1"/>
        <v>0.77042752339994935</v>
      </c>
      <c r="H11" s="23">
        <v>949</v>
      </c>
      <c r="I11" s="23">
        <v>774</v>
      </c>
      <c r="J11" s="23">
        <v>175</v>
      </c>
      <c r="K11" s="24">
        <f t="shared" ref="K11:K41" si="6">I11/C11</f>
        <v>0.12707273025775734</v>
      </c>
      <c r="L11" s="24">
        <f t="shared" ref="L11:L41" si="7">J11/D11</f>
        <v>9.6418732782369149E-2</v>
      </c>
      <c r="M11" s="23">
        <v>6900</v>
      </c>
      <c r="N11" s="23">
        <v>5281</v>
      </c>
      <c r="O11" s="23">
        <v>1619</v>
      </c>
      <c r="P11" s="23">
        <v>57</v>
      </c>
      <c r="Q11" s="23">
        <v>36</v>
      </c>
      <c r="R11" s="23">
        <v>21</v>
      </c>
      <c r="S11" s="3" t="s">
        <v>75</v>
      </c>
    </row>
    <row r="12" spans="1:19" ht="25.15" customHeight="1" x14ac:dyDescent="0.3">
      <c r="A12" s="2" t="s">
        <v>17</v>
      </c>
      <c r="B12" s="23">
        <v>6773</v>
      </c>
      <c r="C12" s="23">
        <v>5076</v>
      </c>
      <c r="D12" s="23">
        <v>1697</v>
      </c>
      <c r="E12" s="30">
        <f t="shared" si="3"/>
        <v>2.9911608721272835</v>
      </c>
      <c r="F12" s="24">
        <f t="shared" si="0"/>
        <v>0.2505536689797726</v>
      </c>
      <c r="G12" s="24">
        <f t="shared" si="1"/>
        <v>0.7494463310202274</v>
      </c>
      <c r="H12" s="23">
        <v>565</v>
      </c>
      <c r="I12" s="23">
        <v>441</v>
      </c>
      <c r="J12" s="23">
        <v>124</v>
      </c>
      <c r="K12" s="24">
        <f t="shared" si="6"/>
        <v>8.6879432624113476E-2</v>
      </c>
      <c r="L12" s="24">
        <f t="shared" si="7"/>
        <v>7.3070123747790219E-2</v>
      </c>
      <c r="M12" s="23">
        <v>6141</v>
      </c>
      <c r="N12" s="23">
        <v>4583</v>
      </c>
      <c r="O12" s="23">
        <v>1558</v>
      </c>
      <c r="P12" s="23">
        <v>47</v>
      </c>
      <c r="Q12" s="23">
        <v>32</v>
      </c>
      <c r="R12" s="23">
        <v>15</v>
      </c>
      <c r="S12" s="3" t="s">
        <v>55</v>
      </c>
    </row>
    <row r="13" spans="1:19" ht="25.15" customHeight="1" x14ac:dyDescent="0.3">
      <c r="A13" s="2" t="s">
        <v>18</v>
      </c>
      <c r="B13" s="23">
        <v>13464</v>
      </c>
      <c r="C13" s="23">
        <v>9985</v>
      </c>
      <c r="D13" s="23">
        <v>3479</v>
      </c>
      <c r="E13" s="30">
        <f t="shared" si="3"/>
        <v>2.870077608508192</v>
      </c>
      <c r="F13" s="24">
        <f t="shared" si="0"/>
        <v>0.25839275103980985</v>
      </c>
      <c r="G13" s="24">
        <f t="shared" si="1"/>
        <v>0.74160724896019015</v>
      </c>
      <c r="H13" s="23">
        <v>351</v>
      </c>
      <c r="I13" s="23">
        <v>296</v>
      </c>
      <c r="J13" s="23">
        <v>55</v>
      </c>
      <c r="K13" s="24">
        <f t="shared" si="6"/>
        <v>2.9644466700050075E-2</v>
      </c>
      <c r="L13" s="24">
        <f t="shared" si="7"/>
        <v>1.5809140557631503E-2</v>
      </c>
      <c r="M13" s="23">
        <v>13044</v>
      </c>
      <c r="N13" s="23">
        <v>9643</v>
      </c>
      <c r="O13" s="23">
        <v>3401</v>
      </c>
      <c r="P13" s="23">
        <v>69</v>
      </c>
      <c r="Q13" s="23">
        <v>46</v>
      </c>
      <c r="R13" s="23">
        <v>23</v>
      </c>
      <c r="S13" s="3" t="s">
        <v>62</v>
      </c>
    </row>
    <row r="14" spans="1:19" ht="25.15" customHeight="1" x14ac:dyDescent="0.3">
      <c r="A14" s="2" t="s">
        <v>19</v>
      </c>
      <c r="B14" s="23">
        <v>15112</v>
      </c>
      <c r="C14" s="23">
        <v>11667</v>
      </c>
      <c r="D14" s="23">
        <v>3445</v>
      </c>
      <c r="E14" s="30">
        <f t="shared" si="3"/>
        <v>3.3866473149492018</v>
      </c>
      <c r="F14" s="24">
        <f t="shared" si="0"/>
        <v>0.22796453149814716</v>
      </c>
      <c r="G14" s="24">
        <f t="shared" si="1"/>
        <v>0.77203546850185278</v>
      </c>
      <c r="H14" s="23">
        <v>1489</v>
      </c>
      <c r="I14" s="23">
        <v>1184</v>
      </c>
      <c r="J14" s="23">
        <v>305</v>
      </c>
      <c r="K14" s="24">
        <f t="shared" si="6"/>
        <v>0.10148281477672066</v>
      </c>
      <c r="L14" s="24">
        <f t="shared" si="7"/>
        <v>8.8534107402031936E-2</v>
      </c>
      <c r="M14" s="23">
        <v>13437</v>
      </c>
      <c r="N14" s="23">
        <v>10332</v>
      </c>
      <c r="O14" s="23">
        <v>3105</v>
      </c>
      <c r="P14" s="23">
        <v>20</v>
      </c>
      <c r="Q14" s="23">
        <v>17</v>
      </c>
      <c r="R14" s="23">
        <v>3</v>
      </c>
      <c r="S14" s="3" t="s">
        <v>55</v>
      </c>
    </row>
    <row r="15" spans="1:19" ht="25.15" customHeight="1" x14ac:dyDescent="0.3">
      <c r="A15" s="2" t="s">
        <v>20</v>
      </c>
      <c r="B15" s="23">
        <v>5882</v>
      </c>
      <c r="C15" s="23">
        <v>4484</v>
      </c>
      <c r="D15" s="23">
        <v>1398</v>
      </c>
      <c r="E15" s="30">
        <f t="shared" si="3"/>
        <v>3.207439198855508</v>
      </c>
      <c r="F15" s="24">
        <f t="shared" si="0"/>
        <v>0.23767426045562734</v>
      </c>
      <c r="G15" s="24">
        <f t="shared" si="1"/>
        <v>0.76232573954437266</v>
      </c>
      <c r="H15" s="23">
        <v>673</v>
      </c>
      <c r="I15" s="23">
        <v>558</v>
      </c>
      <c r="J15" s="23">
        <v>115</v>
      </c>
      <c r="K15" s="24">
        <f t="shared" si="6"/>
        <v>0.12444246208742195</v>
      </c>
      <c r="L15" s="24">
        <f t="shared" si="7"/>
        <v>8.2260371959942777E-2</v>
      </c>
      <c r="M15" s="23">
        <v>5194</v>
      </c>
      <c r="N15" s="23">
        <v>3912</v>
      </c>
      <c r="O15" s="23">
        <v>1282</v>
      </c>
      <c r="P15" s="23">
        <v>15</v>
      </c>
      <c r="Q15" s="23">
        <v>14</v>
      </c>
      <c r="R15" s="23">
        <v>1</v>
      </c>
      <c r="S15" s="3"/>
    </row>
    <row r="16" spans="1:19" ht="25.15" customHeight="1" x14ac:dyDescent="0.3">
      <c r="A16" s="2" t="s">
        <v>22</v>
      </c>
      <c r="B16" s="23">
        <v>3940</v>
      </c>
      <c r="C16" s="23">
        <v>3213</v>
      </c>
      <c r="D16" s="23">
        <v>727</v>
      </c>
      <c r="E16" s="30">
        <f t="shared" si="3"/>
        <v>4.4195323246217333</v>
      </c>
      <c r="F16" s="24">
        <f t="shared" si="0"/>
        <v>0.18451776649746193</v>
      </c>
      <c r="G16" s="24">
        <f t="shared" si="1"/>
        <v>0.81548223350253812</v>
      </c>
      <c r="H16" s="23">
        <v>426</v>
      </c>
      <c r="I16" s="23">
        <v>358</v>
      </c>
      <c r="J16" s="23">
        <v>68</v>
      </c>
      <c r="K16" s="24">
        <f t="shared" si="6"/>
        <v>0.11142234671646437</v>
      </c>
      <c r="L16" s="24">
        <f t="shared" si="7"/>
        <v>9.353507565337002E-2</v>
      </c>
      <c r="M16" s="23">
        <v>3476</v>
      </c>
      <c r="N16" s="23">
        <v>2824</v>
      </c>
      <c r="O16" s="23">
        <v>652</v>
      </c>
      <c r="P16" s="23">
        <v>38</v>
      </c>
      <c r="Q16" s="23">
        <v>31</v>
      </c>
      <c r="R16" s="23">
        <v>7</v>
      </c>
      <c r="S16" s="3"/>
    </row>
    <row r="17" spans="1:19" ht="25.15" customHeight="1" x14ac:dyDescent="0.3">
      <c r="A17" s="2" t="s">
        <v>23</v>
      </c>
      <c r="B17" s="23">
        <v>22844</v>
      </c>
      <c r="C17" s="23">
        <v>17792</v>
      </c>
      <c r="D17" s="23">
        <v>5052</v>
      </c>
      <c r="E17" s="30">
        <f t="shared" si="3"/>
        <v>3.5217735550277118</v>
      </c>
      <c r="F17" s="24">
        <f t="shared" si="0"/>
        <v>0.22115216249343372</v>
      </c>
      <c r="G17" s="24">
        <f t="shared" si="1"/>
        <v>0.77884783750656628</v>
      </c>
      <c r="H17" s="23">
        <v>2128</v>
      </c>
      <c r="I17" s="23">
        <v>1758</v>
      </c>
      <c r="J17" s="23">
        <v>370</v>
      </c>
      <c r="K17" s="24">
        <f t="shared" si="6"/>
        <v>9.8808453237410068E-2</v>
      </c>
      <c r="L17" s="24">
        <f t="shared" si="7"/>
        <v>7.3238321456848776E-2</v>
      </c>
      <c r="M17" s="23">
        <v>20716</v>
      </c>
      <c r="N17" s="23">
        <v>16034</v>
      </c>
      <c r="O17" s="23">
        <v>4682</v>
      </c>
      <c r="P17" s="23">
        <v>99</v>
      </c>
      <c r="Q17" s="23">
        <v>73</v>
      </c>
      <c r="R17" s="23">
        <v>26</v>
      </c>
      <c r="S17" s="3"/>
    </row>
    <row r="18" spans="1:19" ht="25.15" customHeight="1" x14ac:dyDescent="0.3">
      <c r="A18" s="2" t="s">
        <v>24</v>
      </c>
      <c r="B18" s="23">
        <v>6945</v>
      </c>
      <c r="C18" s="23">
        <v>5655</v>
      </c>
      <c r="D18" s="23">
        <v>1290</v>
      </c>
      <c r="E18" s="30">
        <f t="shared" si="3"/>
        <v>4.3837209302325579</v>
      </c>
      <c r="F18" s="24">
        <f t="shared" si="0"/>
        <v>0.18574514038876891</v>
      </c>
      <c r="G18" s="24">
        <f t="shared" si="1"/>
        <v>0.81425485961123112</v>
      </c>
      <c r="H18" s="23">
        <v>1152</v>
      </c>
      <c r="I18" s="23">
        <v>911</v>
      </c>
      <c r="J18" s="23">
        <v>241</v>
      </c>
      <c r="K18" s="24">
        <f t="shared" si="6"/>
        <v>0.16109637488947834</v>
      </c>
      <c r="L18" s="24">
        <f t="shared" si="7"/>
        <v>0.18682170542635659</v>
      </c>
      <c r="M18" s="23">
        <v>5783</v>
      </c>
      <c r="N18" s="23">
        <v>4736</v>
      </c>
      <c r="O18" s="23">
        <v>1047</v>
      </c>
      <c r="P18" s="23">
        <v>10</v>
      </c>
      <c r="Q18" s="23">
        <v>8</v>
      </c>
      <c r="R18" s="23">
        <v>2</v>
      </c>
      <c r="S18" s="3"/>
    </row>
    <row r="19" spans="1:19" ht="25.15" customHeight="1" x14ac:dyDescent="0.3">
      <c r="A19" s="2" t="s">
        <v>25</v>
      </c>
      <c r="B19" s="23">
        <v>12843</v>
      </c>
      <c r="C19" s="23">
        <v>10226</v>
      </c>
      <c r="D19" s="23">
        <v>2617</v>
      </c>
      <c r="E19" s="30">
        <f t="shared" si="3"/>
        <v>3.907527703477264</v>
      </c>
      <c r="F19" s="24">
        <f t="shared" si="0"/>
        <v>0.20376858989332711</v>
      </c>
      <c r="G19" s="24">
        <f t="shared" si="1"/>
        <v>0.79623141010667287</v>
      </c>
      <c r="H19" s="23">
        <v>854</v>
      </c>
      <c r="I19" s="23">
        <v>717</v>
      </c>
      <c r="J19" s="23">
        <v>137</v>
      </c>
      <c r="K19" s="24">
        <f t="shared" si="6"/>
        <v>7.0115392137688248E-2</v>
      </c>
      <c r="L19" s="24">
        <f t="shared" si="7"/>
        <v>5.2350019105846392E-2</v>
      </c>
      <c r="M19" s="23">
        <v>11912</v>
      </c>
      <c r="N19" s="23">
        <v>9463</v>
      </c>
      <c r="O19" s="23">
        <v>2449</v>
      </c>
      <c r="P19" s="23">
        <v>77</v>
      </c>
      <c r="Q19" s="23">
        <v>46</v>
      </c>
      <c r="R19" s="23">
        <v>31</v>
      </c>
      <c r="S19" s="3"/>
    </row>
    <row r="20" spans="1:19" ht="25.15" customHeight="1" x14ac:dyDescent="0.3">
      <c r="A20" s="2" t="s">
        <v>26</v>
      </c>
      <c r="B20" s="23">
        <v>9807</v>
      </c>
      <c r="C20" s="23">
        <v>7773</v>
      </c>
      <c r="D20" s="23">
        <v>2034</v>
      </c>
      <c r="E20" s="30">
        <f t="shared" si="3"/>
        <v>3.8215339233038348</v>
      </c>
      <c r="F20" s="24">
        <f t="shared" si="0"/>
        <v>0.20740287549709391</v>
      </c>
      <c r="G20" s="24">
        <f t="shared" si="1"/>
        <v>0.79259712450290609</v>
      </c>
      <c r="H20" s="23">
        <v>1402</v>
      </c>
      <c r="I20" s="23">
        <v>1203</v>
      </c>
      <c r="J20" s="23">
        <v>199</v>
      </c>
      <c r="K20" s="24">
        <f t="shared" si="6"/>
        <v>0.15476649942107296</v>
      </c>
      <c r="L20" s="24">
        <f t="shared" si="7"/>
        <v>9.7836774827925271E-2</v>
      </c>
      <c r="M20" s="23">
        <v>8405</v>
      </c>
      <c r="N20" s="23">
        <v>6570</v>
      </c>
      <c r="O20" s="23">
        <v>1835</v>
      </c>
      <c r="P20" s="23">
        <v>275</v>
      </c>
      <c r="Q20" s="23">
        <v>205</v>
      </c>
      <c r="R20" s="23">
        <v>70</v>
      </c>
      <c r="S20" s="3"/>
    </row>
    <row r="21" spans="1:19" ht="25.15" customHeight="1" x14ac:dyDescent="0.3">
      <c r="A21" s="2" t="s">
        <v>27</v>
      </c>
      <c r="B21" s="23">
        <v>39605</v>
      </c>
      <c r="C21" s="23">
        <v>28989</v>
      </c>
      <c r="D21" s="23">
        <v>10616</v>
      </c>
      <c r="E21" s="30">
        <f t="shared" si="3"/>
        <v>2.7306895252449133</v>
      </c>
      <c r="F21" s="24">
        <f t="shared" si="0"/>
        <v>0.26804696376720111</v>
      </c>
      <c r="G21" s="24">
        <f t="shared" si="1"/>
        <v>0.73195303623279884</v>
      </c>
      <c r="H21" s="23">
        <v>1639</v>
      </c>
      <c r="I21" s="23">
        <v>1311</v>
      </c>
      <c r="J21" s="23">
        <v>328</v>
      </c>
      <c r="K21" s="24">
        <f t="shared" si="6"/>
        <v>4.5224050501914519E-2</v>
      </c>
      <c r="L21" s="24">
        <f t="shared" si="7"/>
        <v>3.089675960813866E-2</v>
      </c>
      <c r="M21" s="23">
        <v>37936</v>
      </c>
      <c r="N21" s="23">
        <v>27648</v>
      </c>
      <c r="O21" s="23">
        <v>10288</v>
      </c>
      <c r="P21" s="23">
        <v>33</v>
      </c>
      <c r="Q21" s="23">
        <v>30</v>
      </c>
      <c r="R21" s="23">
        <v>3</v>
      </c>
      <c r="S21" s="3"/>
    </row>
    <row r="22" spans="1:19" ht="25.15" customHeight="1" x14ac:dyDescent="0.3">
      <c r="A22" s="2" t="s">
        <v>28</v>
      </c>
      <c r="B22" s="23">
        <v>6442</v>
      </c>
      <c r="C22" s="23">
        <v>5190</v>
      </c>
      <c r="D22" s="23">
        <v>1245</v>
      </c>
      <c r="E22" s="30">
        <f t="shared" si="3"/>
        <v>4.168674698795181</v>
      </c>
      <c r="F22" s="24">
        <f t="shared" si="0"/>
        <v>0.19326296181310151</v>
      </c>
      <c r="G22" s="24">
        <f t="shared" si="1"/>
        <v>0.80565041912449553</v>
      </c>
      <c r="H22" s="23">
        <v>928</v>
      </c>
      <c r="I22" s="23">
        <v>787</v>
      </c>
      <c r="J22" s="23">
        <v>141</v>
      </c>
      <c r="K22" s="24">
        <f t="shared" si="6"/>
        <v>0.15163776493256262</v>
      </c>
      <c r="L22" s="24">
        <f t="shared" si="7"/>
        <v>0.11325301204819277</v>
      </c>
      <c r="M22" s="23">
        <v>5514</v>
      </c>
      <c r="N22" s="23">
        <v>4403</v>
      </c>
      <c r="O22" s="23">
        <v>1104</v>
      </c>
      <c r="P22" s="23">
        <v>147</v>
      </c>
      <c r="Q22" s="23">
        <v>121</v>
      </c>
      <c r="R22" s="23">
        <v>26</v>
      </c>
      <c r="S22" s="3"/>
    </row>
    <row r="23" spans="1:19" ht="25.15" customHeight="1" x14ac:dyDescent="0.3">
      <c r="A23" s="2" t="s">
        <v>29</v>
      </c>
      <c r="B23" s="23">
        <v>13921</v>
      </c>
      <c r="C23" s="23">
        <v>10795</v>
      </c>
      <c r="D23" s="23">
        <v>3126</v>
      </c>
      <c r="E23" s="30">
        <f t="shared" si="3"/>
        <v>3.4532949456174022</v>
      </c>
      <c r="F23" s="24">
        <f t="shared" si="0"/>
        <v>0.22455283384814309</v>
      </c>
      <c r="G23" s="24">
        <f t="shared" si="1"/>
        <v>0.77544716615185694</v>
      </c>
      <c r="H23" s="23">
        <v>967</v>
      </c>
      <c r="I23" s="23">
        <v>801</v>
      </c>
      <c r="J23" s="23">
        <v>166</v>
      </c>
      <c r="K23" s="24">
        <f t="shared" si="6"/>
        <v>7.4201018990273274E-2</v>
      </c>
      <c r="L23" s="24">
        <f t="shared" si="7"/>
        <v>5.3103007037747924E-2</v>
      </c>
      <c r="M23" s="23">
        <v>12943</v>
      </c>
      <c r="N23" s="23">
        <v>9985</v>
      </c>
      <c r="O23" s="23">
        <v>2958</v>
      </c>
      <c r="P23" s="23">
        <v>11</v>
      </c>
      <c r="Q23" s="23">
        <v>9</v>
      </c>
      <c r="R23" s="23">
        <v>2</v>
      </c>
      <c r="S23" s="3"/>
    </row>
    <row r="24" spans="1:19" ht="25.15" customHeight="1" x14ac:dyDescent="0.3">
      <c r="A24" s="2" t="s">
        <v>30</v>
      </c>
      <c r="B24" s="23">
        <v>22181</v>
      </c>
      <c r="C24" s="23">
        <v>17305</v>
      </c>
      <c r="D24" s="23">
        <v>4876</v>
      </c>
      <c r="E24" s="30">
        <f t="shared" si="3"/>
        <v>3.5490155865463495</v>
      </c>
      <c r="F24" s="24">
        <f t="shared" si="0"/>
        <v>0.21982778053288851</v>
      </c>
      <c r="G24" s="24">
        <f t="shared" si="1"/>
        <v>0.78017221946711146</v>
      </c>
      <c r="H24" s="23">
        <v>1111</v>
      </c>
      <c r="I24" s="23">
        <v>874</v>
      </c>
      <c r="J24" s="23">
        <v>237</v>
      </c>
      <c r="K24" s="24">
        <f t="shared" si="6"/>
        <v>5.0505634209765962E-2</v>
      </c>
      <c r="L24" s="24">
        <f t="shared" si="7"/>
        <v>4.8605414273995076E-2</v>
      </c>
      <c r="M24" s="23">
        <v>1228</v>
      </c>
      <c r="N24" s="23">
        <v>1039</v>
      </c>
      <c r="O24" s="23">
        <v>189</v>
      </c>
      <c r="P24" s="23">
        <v>359</v>
      </c>
      <c r="Q24" s="23">
        <v>290</v>
      </c>
      <c r="R24" s="23">
        <v>69</v>
      </c>
      <c r="S24" s="3"/>
    </row>
    <row r="25" spans="1:19" ht="25.15" customHeight="1" x14ac:dyDescent="0.3">
      <c r="A25" s="2" t="s">
        <v>32</v>
      </c>
      <c r="B25" s="23">
        <v>17917</v>
      </c>
      <c r="C25" s="23">
        <v>13680</v>
      </c>
      <c r="D25" s="23">
        <v>4237</v>
      </c>
      <c r="E25" s="30">
        <f t="shared" si="3"/>
        <v>3.2286995515695067</v>
      </c>
      <c r="F25" s="24">
        <f t="shared" si="0"/>
        <v>0.23647932131495228</v>
      </c>
      <c r="G25" s="24">
        <f t="shared" si="1"/>
        <v>0.76352067868504769</v>
      </c>
      <c r="H25" s="23">
        <v>1368</v>
      </c>
      <c r="I25" s="23">
        <v>1104</v>
      </c>
      <c r="J25" s="23">
        <v>264</v>
      </c>
      <c r="K25" s="24">
        <f t="shared" si="6"/>
        <v>8.0701754385964913E-2</v>
      </c>
      <c r="L25" s="24">
        <f t="shared" si="7"/>
        <v>6.230823696011329E-2</v>
      </c>
      <c r="M25" s="23">
        <v>16529</v>
      </c>
      <c r="N25" s="23">
        <v>10730</v>
      </c>
      <c r="O25" s="23">
        <v>5799</v>
      </c>
      <c r="P25" s="23">
        <v>20</v>
      </c>
      <c r="Q25" s="23">
        <v>18</v>
      </c>
      <c r="R25" s="23">
        <v>2</v>
      </c>
      <c r="S25" s="3"/>
    </row>
    <row r="26" spans="1:19" ht="25.15" customHeight="1" x14ac:dyDescent="0.3">
      <c r="A26" s="2" t="s">
        <v>33</v>
      </c>
      <c r="B26" s="23">
        <v>38336</v>
      </c>
      <c r="C26" s="23">
        <v>27399</v>
      </c>
      <c r="D26" s="23">
        <v>10937</v>
      </c>
      <c r="E26" s="30">
        <f t="shared" si="3"/>
        <v>2.5051659504434487</v>
      </c>
      <c r="F26" s="24">
        <f t="shared" si="0"/>
        <v>0.28529319699499167</v>
      </c>
      <c r="G26" s="24">
        <f t="shared" si="1"/>
        <v>0.71470680300500833</v>
      </c>
      <c r="H26" s="23">
        <v>922</v>
      </c>
      <c r="I26" s="23">
        <v>747</v>
      </c>
      <c r="J26" s="23">
        <v>175</v>
      </c>
      <c r="K26" s="24">
        <f t="shared" si="6"/>
        <v>2.7263768750684331E-2</v>
      </c>
      <c r="L26" s="24">
        <f t="shared" si="7"/>
        <v>1.6000731462009692E-2</v>
      </c>
      <c r="M26" s="23">
        <v>37373</v>
      </c>
      <c r="N26" s="23">
        <v>26617</v>
      </c>
      <c r="O26" s="23">
        <v>10756</v>
      </c>
      <c r="P26" s="23">
        <v>41</v>
      </c>
      <c r="Q26" s="23">
        <v>35</v>
      </c>
      <c r="R26" s="23">
        <v>6</v>
      </c>
      <c r="S26" s="3"/>
    </row>
    <row r="27" spans="1:19" ht="25.15" customHeight="1" x14ac:dyDescent="0.3">
      <c r="A27" s="2" t="s">
        <v>35</v>
      </c>
      <c r="B27" s="23">
        <v>7546</v>
      </c>
      <c r="C27" s="25">
        <v>5604</v>
      </c>
      <c r="D27" s="23">
        <v>1942</v>
      </c>
      <c r="E27" s="30">
        <f t="shared" si="3"/>
        <v>2.8856848609680741</v>
      </c>
      <c r="F27" s="24">
        <f t="shared" si="0"/>
        <v>0.25735489000795125</v>
      </c>
      <c r="G27" s="24">
        <f t="shared" si="1"/>
        <v>0.7426451099920488</v>
      </c>
      <c r="H27" s="25">
        <v>703</v>
      </c>
      <c r="I27" s="23">
        <v>567</v>
      </c>
      <c r="J27" s="23">
        <v>136</v>
      </c>
      <c r="K27" s="24">
        <f t="shared" si="6"/>
        <v>0.10117773019271949</v>
      </c>
      <c r="L27" s="24">
        <f t="shared" si="7"/>
        <v>7.0030895983522148E-2</v>
      </c>
      <c r="M27" s="23">
        <v>6732</v>
      </c>
      <c r="N27" s="25">
        <v>4957</v>
      </c>
      <c r="O27" s="25">
        <v>1775</v>
      </c>
      <c r="P27" s="23">
        <v>111</v>
      </c>
      <c r="Q27" s="23">
        <v>80</v>
      </c>
      <c r="R27" s="23">
        <v>31</v>
      </c>
      <c r="S27" s="3"/>
    </row>
    <row r="28" spans="1:19" ht="25.15" customHeight="1" x14ac:dyDescent="0.3">
      <c r="A28" s="2" t="s">
        <v>36</v>
      </c>
      <c r="B28" s="23">
        <v>8859</v>
      </c>
      <c r="C28" s="23">
        <v>6811</v>
      </c>
      <c r="D28" s="23">
        <v>2030</v>
      </c>
      <c r="E28" s="30">
        <f t="shared" si="3"/>
        <v>3.3551724137931034</v>
      </c>
      <c r="F28" s="24">
        <f t="shared" si="0"/>
        <v>0.22914550174963313</v>
      </c>
      <c r="G28" s="24">
        <f t="shared" si="1"/>
        <v>0.76882266621514839</v>
      </c>
      <c r="H28" s="23">
        <v>1032</v>
      </c>
      <c r="I28" s="23">
        <v>787</v>
      </c>
      <c r="J28" s="23">
        <v>242</v>
      </c>
      <c r="K28" s="24">
        <f t="shared" si="6"/>
        <v>0.11554837762443107</v>
      </c>
      <c r="L28" s="24">
        <f t="shared" si="7"/>
        <v>0.11921182266009853</v>
      </c>
      <c r="M28" s="23">
        <v>7801</v>
      </c>
      <c r="N28" s="23">
        <v>6001</v>
      </c>
      <c r="O28" s="23">
        <v>1785</v>
      </c>
      <c r="P28" s="23">
        <v>26</v>
      </c>
      <c r="Q28" s="23">
        <v>23</v>
      </c>
      <c r="R28" s="23">
        <v>3</v>
      </c>
      <c r="S28" s="3" t="s">
        <v>60</v>
      </c>
    </row>
    <row r="29" spans="1:19" ht="25.15" customHeight="1" x14ac:dyDescent="0.25">
      <c r="A29" s="2" t="s">
        <v>37</v>
      </c>
      <c r="B29" s="23">
        <v>14372</v>
      </c>
      <c r="C29" s="23">
        <v>11351</v>
      </c>
      <c r="D29" s="23">
        <v>2999</v>
      </c>
      <c r="E29" s="30">
        <f t="shared" si="3"/>
        <v>3.784928309436479</v>
      </c>
      <c r="F29" s="24">
        <f t="shared" si="0"/>
        <v>0.2086696354021709</v>
      </c>
      <c r="G29" s="24">
        <f t="shared" si="1"/>
        <v>0.78979961035346502</v>
      </c>
      <c r="H29" s="23">
        <v>1222</v>
      </c>
      <c r="I29" s="23">
        <v>1015</v>
      </c>
      <c r="J29" s="23">
        <v>206</v>
      </c>
      <c r="K29" s="24">
        <f t="shared" si="6"/>
        <v>8.9419434411065105E-2</v>
      </c>
      <c r="L29" s="24">
        <f t="shared" si="7"/>
        <v>6.8689563187729244E-2</v>
      </c>
      <c r="M29" s="23">
        <v>13140</v>
      </c>
      <c r="N29" s="23">
        <v>10328</v>
      </c>
      <c r="O29" s="23">
        <v>2792</v>
      </c>
      <c r="P29" s="23">
        <v>1</v>
      </c>
      <c r="Q29" s="23"/>
      <c r="R29" s="23">
        <v>1</v>
      </c>
      <c r="S29" s="3" t="s">
        <v>64</v>
      </c>
    </row>
    <row r="30" spans="1:19" ht="25.15" customHeight="1" x14ac:dyDescent="0.3">
      <c r="A30" s="2" t="s">
        <v>38</v>
      </c>
      <c r="B30" s="23">
        <v>29624</v>
      </c>
      <c r="C30" s="23">
        <v>22902</v>
      </c>
      <c r="D30" s="23">
        <v>6722</v>
      </c>
      <c r="E30" s="30">
        <f t="shared" si="3"/>
        <v>3.4070217197262718</v>
      </c>
      <c r="F30" s="24">
        <f t="shared" si="0"/>
        <v>0.22691061301647314</v>
      </c>
      <c r="G30" s="24">
        <f t="shared" si="1"/>
        <v>0.77308938698352692</v>
      </c>
      <c r="H30" s="23">
        <v>3061</v>
      </c>
      <c r="I30" s="23">
        <v>2524</v>
      </c>
      <c r="J30" s="23">
        <v>537</v>
      </c>
      <c r="K30" s="24">
        <f t="shared" si="6"/>
        <v>0.11020871539603529</v>
      </c>
      <c r="L30" s="24">
        <f t="shared" si="7"/>
        <v>7.9886938411187144E-2</v>
      </c>
      <c r="M30" s="23">
        <v>26163</v>
      </c>
      <c r="N30" s="23">
        <v>20066</v>
      </c>
      <c r="O30" s="23">
        <v>6097</v>
      </c>
      <c r="P30" s="23">
        <v>400</v>
      </c>
      <c r="Q30" s="23">
        <v>312</v>
      </c>
      <c r="R30" s="23">
        <v>88</v>
      </c>
      <c r="S30" s="3" t="s">
        <v>55</v>
      </c>
    </row>
    <row r="31" spans="1:19" ht="25.15" customHeight="1" x14ac:dyDescent="0.3">
      <c r="A31" s="2" t="s">
        <v>39</v>
      </c>
      <c r="B31" s="23">
        <v>13981</v>
      </c>
      <c r="C31" s="23">
        <v>10932</v>
      </c>
      <c r="D31" s="23">
        <v>3049</v>
      </c>
      <c r="E31" s="30">
        <f t="shared" si="3"/>
        <v>3.5854378484749097</v>
      </c>
      <c r="F31" s="24">
        <f t="shared" si="0"/>
        <v>0.21808168228309849</v>
      </c>
      <c r="G31" s="24">
        <f t="shared" si="1"/>
        <v>0.78191831771690146</v>
      </c>
      <c r="H31" s="23">
        <v>1711</v>
      </c>
      <c r="I31" s="23">
        <v>1389</v>
      </c>
      <c r="J31" s="23">
        <v>322</v>
      </c>
      <c r="K31" s="24">
        <f t="shared" si="6"/>
        <v>0.12705817782656423</v>
      </c>
      <c r="L31" s="24">
        <f t="shared" si="7"/>
        <v>0.10560839619547392</v>
      </c>
      <c r="M31" s="23">
        <v>12146</v>
      </c>
      <c r="N31" s="23">
        <v>9437</v>
      </c>
      <c r="O31" s="23">
        <v>2709</v>
      </c>
      <c r="P31" s="23">
        <v>124</v>
      </c>
      <c r="Q31" s="23">
        <v>106</v>
      </c>
      <c r="R31" s="23">
        <v>18</v>
      </c>
      <c r="S31" s="3"/>
    </row>
    <row r="32" spans="1:19" ht="25.15" customHeight="1" x14ac:dyDescent="0.3">
      <c r="A32" s="2" t="s">
        <v>40</v>
      </c>
      <c r="B32" s="23">
        <v>11114</v>
      </c>
      <c r="C32" s="23">
        <v>8908</v>
      </c>
      <c r="D32" s="23">
        <v>2206</v>
      </c>
      <c r="E32" s="30">
        <f t="shared" si="3"/>
        <v>4.0380779691749771</v>
      </c>
      <c r="F32" s="24">
        <f t="shared" si="0"/>
        <v>0.19848839301781537</v>
      </c>
      <c r="G32" s="24">
        <f t="shared" si="1"/>
        <v>0.8015116069821846</v>
      </c>
      <c r="H32" s="23">
        <v>1226</v>
      </c>
      <c r="I32" s="23">
        <v>1016</v>
      </c>
      <c r="J32" s="23">
        <v>210</v>
      </c>
      <c r="K32" s="24">
        <f t="shared" si="6"/>
        <v>0.1140547822182308</v>
      </c>
      <c r="L32" s="24">
        <f t="shared" si="7"/>
        <v>9.5194922937443333E-2</v>
      </c>
      <c r="M32" s="23">
        <v>9662</v>
      </c>
      <c r="N32" s="23">
        <v>7712</v>
      </c>
      <c r="O32" s="23">
        <v>1950</v>
      </c>
      <c r="P32" s="23">
        <v>198</v>
      </c>
      <c r="Q32" s="23">
        <v>157</v>
      </c>
      <c r="R32" s="23">
        <v>41</v>
      </c>
      <c r="S32" s="3"/>
    </row>
    <row r="33" spans="1:19" ht="25.15" customHeight="1" x14ac:dyDescent="0.3">
      <c r="A33" s="2" t="s">
        <v>41</v>
      </c>
      <c r="B33" s="23">
        <v>6974</v>
      </c>
      <c r="C33" s="23">
        <v>5013</v>
      </c>
      <c r="D33" s="23">
        <v>1961</v>
      </c>
      <c r="E33" s="30">
        <f t="shared" si="3"/>
        <v>2.5563488016318203</v>
      </c>
      <c r="F33" s="24">
        <f t="shared" si="0"/>
        <v>0.28118726699168339</v>
      </c>
      <c r="G33" s="24">
        <f t="shared" si="1"/>
        <v>0.71881273300831661</v>
      </c>
      <c r="H33" s="23">
        <v>423</v>
      </c>
      <c r="I33" s="23">
        <v>358</v>
      </c>
      <c r="J33" s="23">
        <v>65</v>
      </c>
      <c r="K33" s="24">
        <f t="shared" si="6"/>
        <v>7.1414322760821866E-2</v>
      </c>
      <c r="L33" s="24">
        <f t="shared" si="7"/>
        <v>3.3146353901070881E-2</v>
      </c>
      <c r="M33" s="23">
        <v>6533</v>
      </c>
      <c r="N33" s="23">
        <v>4643</v>
      </c>
      <c r="O33" s="23">
        <v>1890</v>
      </c>
      <c r="P33" s="23">
        <v>18</v>
      </c>
      <c r="Q33" s="23">
        <v>12</v>
      </c>
      <c r="R33" s="23">
        <v>6</v>
      </c>
      <c r="S33" s="3"/>
    </row>
    <row r="34" spans="1:19" ht="25.15" customHeight="1" x14ac:dyDescent="0.3">
      <c r="A34" s="2" t="s">
        <v>42</v>
      </c>
      <c r="B34" s="23">
        <v>17467</v>
      </c>
      <c r="C34" s="23">
        <v>13716</v>
      </c>
      <c r="D34" s="23">
        <v>3751</v>
      </c>
      <c r="E34" s="30">
        <f t="shared" si="3"/>
        <v>3.6566249000266597</v>
      </c>
      <c r="F34" s="24">
        <f t="shared" si="0"/>
        <v>0.21474781015629474</v>
      </c>
      <c r="G34" s="24">
        <f t="shared" si="1"/>
        <v>0.78525218984370526</v>
      </c>
      <c r="H34" s="23">
        <v>2523</v>
      </c>
      <c r="I34" s="23">
        <v>2178</v>
      </c>
      <c r="J34" s="23">
        <v>345</v>
      </c>
      <c r="K34" s="24">
        <f t="shared" si="6"/>
        <v>0.15879265091863518</v>
      </c>
      <c r="L34" s="24">
        <f t="shared" si="7"/>
        <v>9.1975473207144762E-2</v>
      </c>
      <c r="M34" s="23">
        <v>14921</v>
      </c>
      <c r="N34" s="23">
        <v>11516</v>
      </c>
      <c r="O34" s="23">
        <v>3405</v>
      </c>
      <c r="P34" s="23">
        <v>23</v>
      </c>
      <c r="Q34" s="23">
        <v>22</v>
      </c>
      <c r="R34" s="23">
        <v>1</v>
      </c>
      <c r="S34" s="3"/>
    </row>
    <row r="35" spans="1:19" ht="25.15" customHeight="1" x14ac:dyDescent="0.3">
      <c r="A35" s="2" t="s">
        <v>43</v>
      </c>
      <c r="B35" s="23">
        <v>10832</v>
      </c>
      <c r="C35" s="23">
        <v>8515</v>
      </c>
      <c r="D35" s="23">
        <v>2317</v>
      </c>
      <c r="E35" s="30">
        <f t="shared" si="3"/>
        <v>3.6750107898144151</v>
      </c>
      <c r="F35" s="24">
        <f t="shared" si="0"/>
        <v>0.21390324963072377</v>
      </c>
      <c r="G35" s="24">
        <f t="shared" si="1"/>
        <v>0.78609675036927618</v>
      </c>
      <c r="H35" s="23">
        <v>1256</v>
      </c>
      <c r="I35" s="23">
        <v>1049</v>
      </c>
      <c r="J35" s="23">
        <v>207</v>
      </c>
      <c r="K35" s="24">
        <f t="shared" si="6"/>
        <v>0.12319436288901937</v>
      </c>
      <c r="L35" s="24">
        <f t="shared" si="7"/>
        <v>8.9339663357790242E-2</v>
      </c>
      <c r="M35" s="23">
        <v>9558</v>
      </c>
      <c r="N35" s="23">
        <v>7450</v>
      </c>
      <c r="O35" s="23">
        <v>2108</v>
      </c>
      <c r="P35" s="23">
        <v>18</v>
      </c>
      <c r="Q35" s="23">
        <v>16</v>
      </c>
      <c r="R35" s="23">
        <v>2</v>
      </c>
      <c r="S35" s="3"/>
    </row>
    <row r="36" spans="1:19" ht="25.15" customHeight="1" x14ac:dyDescent="0.3">
      <c r="A36" s="2" t="s">
        <v>45</v>
      </c>
      <c r="B36" s="23">
        <v>39657</v>
      </c>
      <c r="C36" s="23">
        <v>30915</v>
      </c>
      <c r="D36" s="23">
        <v>8742</v>
      </c>
      <c r="E36" s="30">
        <f t="shared" si="3"/>
        <v>3.5363761153054223</v>
      </c>
      <c r="F36" s="24">
        <f t="shared" si="0"/>
        <v>0.22044027536122249</v>
      </c>
      <c r="G36" s="24">
        <f t="shared" si="1"/>
        <v>0.77955972463877754</v>
      </c>
      <c r="H36" s="23">
        <v>2879</v>
      </c>
      <c r="I36" s="23">
        <v>2353</v>
      </c>
      <c r="J36" s="23">
        <v>526</v>
      </c>
      <c r="K36" s="24">
        <f t="shared" si="6"/>
        <v>7.6111919780042045E-2</v>
      </c>
      <c r="L36" s="24">
        <f t="shared" si="7"/>
        <v>6.0169297643559827E-2</v>
      </c>
      <c r="M36" s="23">
        <v>36778</v>
      </c>
      <c r="N36" s="23">
        <v>28562</v>
      </c>
      <c r="O36" s="23">
        <v>8216</v>
      </c>
      <c r="P36" s="23">
        <v>47</v>
      </c>
      <c r="Q36" s="23">
        <v>34</v>
      </c>
      <c r="R36" s="23">
        <v>13</v>
      </c>
      <c r="S36" s="3"/>
    </row>
    <row r="37" spans="1:19" ht="25.15" customHeight="1" x14ac:dyDescent="0.3">
      <c r="A37" s="2" t="s">
        <v>47</v>
      </c>
      <c r="B37" s="23">
        <v>17163</v>
      </c>
      <c r="C37" s="23">
        <v>13356</v>
      </c>
      <c r="D37" s="23">
        <v>3807</v>
      </c>
      <c r="E37" s="30">
        <f t="shared" si="3"/>
        <v>3.5082742316784872</v>
      </c>
      <c r="F37" s="24">
        <f t="shared" si="0"/>
        <v>0.22181436811746197</v>
      </c>
      <c r="G37" s="24">
        <f t="shared" si="1"/>
        <v>0.77818563188253798</v>
      </c>
      <c r="H37" s="23">
        <v>1526</v>
      </c>
      <c r="I37" s="23">
        <v>1242</v>
      </c>
      <c r="J37" s="23">
        <v>284</v>
      </c>
      <c r="K37" s="24">
        <f t="shared" si="6"/>
        <v>9.2991913746630725E-2</v>
      </c>
      <c r="L37" s="24">
        <f t="shared" si="7"/>
        <v>7.459942211715262E-2</v>
      </c>
      <c r="M37" s="23">
        <v>15637</v>
      </c>
      <c r="N37" s="23">
        <v>12114</v>
      </c>
      <c r="O37" s="23">
        <v>3523</v>
      </c>
      <c r="P37" s="23"/>
      <c r="Q37" s="23"/>
      <c r="R37" s="23"/>
      <c r="S37" s="3" t="s">
        <v>58</v>
      </c>
    </row>
    <row r="38" spans="1:19" ht="25.15" customHeight="1" x14ac:dyDescent="0.3">
      <c r="A38" s="2" t="s">
        <v>48</v>
      </c>
      <c r="B38" s="23">
        <v>13870</v>
      </c>
      <c r="C38" s="23">
        <v>11494</v>
      </c>
      <c r="D38" s="23">
        <v>2376</v>
      </c>
      <c r="E38" s="30">
        <f t="shared" si="3"/>
        <v>4.8375420875420874</v>
      </c>
      <c r="F38" s="24">
        <f t="shared" si="0"/>
        <v>0.17130497476568132</v>
      </c>
      <c r="G38" s="24">
        <f t="shared" si="1"/>
        <v>0.82869502523431871</v>
      </c>
      <c r="H38" s="23">
        <v>1951</v>
      </c>
      <c r="I38" s="23">
        <v>1714</v>
      </c>
      <c r="J38" s="23">
        <v>237</v>
      </c>
      <c r="K38" s="24">
        <f t="shared" si="6"/>
        <v>0.1491212806681747</v>
      </c>
      <c r="L38" s="24">
        <f t="shared" si="7"/>
        <v>9.9747474747474751E-2</v>
      </c>
      <c r="M38" s="23">
        <v>11566</v>
      </c>
      <c r="N38" s="23">
        <v>9494</v>
      </c>
      <c r="O38" s="23">
        <v>2072</v>
      </c>
      <c r="P38" s="23">
        <v>353</v>
      </c>
      <c r="Q38" s="23">
        <v>286</v>
      </c>
      <c r="R38" s="23">
        <v>67</v>
      </c>
      <c r="S38" s="3" t="s">
        <v>55</v>
      </c>
    </row>
    <row r="39" spans="1:19" ht="25.15" customHeight="1" x14ac:dyDescent="0.3">
      <c r="A39" s="2" t="s">
        <v>49</v>
      </c>
      <c r="B39" s="23">
        <v>8833</v>
      </c>
      <c r="C39" s="23">
        <v>7402</v>
      </c>
      <c r="D39" s="23">
        <v>1431</v>
      </c>
      <c r="E39" s="30">
        <f t="shared" si="3"/>
        <v>5.1726065688329843</v>
      </c>
      <c r="F39" s="24">
        <f t="shared" si="0"/>
        <v>0.16200611343824295</v>
      </c>
      <c r="G39" s="24">
        <f t="shared" si="1"/>
        <v>0.837993886561757</v>
      </c>
      <c r="H39" s="23">
        <v>2228</v>
      </c>
      <c r="I39" s="23">
        <v>1891</v>
      </c>
      <c r="J39" s="23">
        <v>337</v>
      </c>
      <c r="K39" s="24">
        <f t="shared" si="6"/>
        <v>0.25547149419075926</v>
      </c>
      <c r="L39" s="24">
        <f t="shared" si="7"/>
        <v>0.23549965059399022</v>
      </c>
      <c r="M39" s="23">
        <v>6584</v>
      </c>
      <c r="N39" s="23">
        <v>5492</v>
      </c>
      <c r="O39" s="23">
        <v>1092</v>
      </c>
      <c r="P39" s="23">
        <v>21</v>
      </c>
      <c r="Q39" s="23">
        <v>19</v>
      </c>
      <c r="R39" s="23">
        <v>2</v>
      </c>
      <c r="S39" s="3" t="s">
        <v>63</v>
      </c>
    </row>
    <row r="40" spans="1:19" ht="25.15" customHeight="1" thickBot="1" x14ac:dyDescent="0.3">
      <c r="A40" s="2" t="s">
        <v>50</v>
      </c>
      <c r="B40" s="23">
        <v>11285</v>
      </c>
      <c r="C40" s="23">
        <v>8427</v>
      </c>
      <c r="D40" s="23">
        <v>2858</v>
      </c>
      <c r="E40" s="30">
        <f t="shared" si="3"/>
        <v>2.9485654303708886</v>
      </c>
      <c r="F40" s="24">
        <f t="shared" si="0"/>
        <v>0.25325653522374836</v>
      </c>
      <c r="G40" s="24">
        <f t="shared" si="1"/>
        <v>0.74674346477625164</v>
      </c>
      <c r="H40" s="23">
        <v>829</v>
      </c>
      <c r="I40" s="23">
        <v>689</v>
      </c>
      <c r="J40" s="23">
        <v>140</v>
      </c>
      <c r="K40" s="24">
        <f t="shared" si="6"/>
        <v>8.1761006289308172E-2</v>
      </c>
      <c r="L40" s="24">
        <f t="shared" si="7"/>
        <v>4.8985304408677398E-2</v>
      </c>
      <c r="M40" s="23">
        <v>10447</v>
      </c>
      <c r="N40" s="23">
        <v>7733</v>
      </c>
      <c r="O40" s="23">
        <v>2714</v>
      </c>
      <c r="P40" s="23">
        <v>9</v>
      </c>
      <c r="Q40" s="23">
        <v>5</v>
      </c>
      <c r="R40" s="23">
        <v>4</v>
      </c>
      <c r="S40" s="3" t="s">
        <v>55</v>
      </c>
    </row>
    <row r="41" spans="1:19" ht="18.600000000000001" customHeight="1" thickBot="1" x14ac:dyDescent="0.3">
      <c r="A41" s="19" t="s">
        <v>76</v>
      </c>
      <c r="B41" s="20">
        <f>SUM(B3:B40)</f>
        <v>528888</v>
      </c>
      <c r="C41" s="20">
        <f>SUM(C3:C40)</f>
        <v>408819</v>
      </c>
      <c r="D41" s="20">
        <f>SUM(D3:D40)</f>
        <v>119969</v>
      </c>
      <c r="E41" s="34">
        <f t="shared" si="3"/>
        <v>3.4077053238753345</v>
      </c>
      <c r="F41" s="21">
        <f t="shared" si="0"/>
        <v>0.22683252408827578</v>
      </c>
      <c r="G41" s="21">
        <f t="shared" si="1"/>
        <v>0.77297839996369744</v>
      </c>
      <c r="H41" s="20">
        <f>SUM(H3:H40)</f>
        <v>48978</v>
      </c>
      <c r="I41" s="20">
        <f>SUM(I3:I40)</f>
        <v>40649</v>
      </c>
      <c r="J41" s="20">
        <f>SUM(J3:J40)</f>
        <v>8319</v>
      </c>
      <c r="K41" s="21">
        <f t="shared" si="6"/>
        <v>9.9430310235091815E-2</v>
      </c>
      <c r="L41" s="21">
        <f t="shared" si="7"/>
        <v>6.9342913586009719E-2</v>
      </c>
      <c r="M41" s="20">
        <f t="shared" ref="M41:R41" si="8">SUM(M3:M40)</f>
        <v>449635</v>
      </c>
      <c r="N41" s="20">
        <f t="shared" si="8"/>
        <v>342641</v>
      </c>
      <c r="O41" s="20">
        <f t="shared" si="8"/>
        <v>106908</v>
      </c>
      <c r="P41" s="20">
        <f t="shared" si="8"/>
        <v>3336</v>
      </c>
      <c r="Q41" s="20">
        <f t="shared" si="8"/>
        <v>2618</v>
      </c>
      <c r="R41" s="22">
        <f t="shared" si="8"/>
        <v>718</v>
      </c>
      <c r="S41" s="2" t="s">
        <v>71</v>
      </c>
    </row>
    <row r="42" spans="1:19" ht="18.600000000000001" customHeight="1" x14ac:dyDescent="0.25">
      <c r="A42" s="6"/>
      <c r="C42" s="27"/>
      <c r="E42" s="29"/>
    </row>
    <row r="43" spans="1:19" ht="18.600000000000001" customHeight="1" x14ac:dyDescent="0.25">
      <c r="A43" s="36" t="s">
        <v>78</v>
      </c>
      <c r="C43" s="28"/>
    </row>
    <row r="44" spans="1:19" ht="18.600000000000001" customHeight="1" x14ac:dyDescent="0.25"/>
    <row r="45" spans="1:19" ht="18.600000000000001" customHeight="1" x14ac:dyDescent="0.25">
      <c r="A45" s="2" t="s">
        <v>91</v>
      </c>
    </row>
    <row r="46" spans="1:19" ht="15" x14ac:dyDescent="0.25">
      <c r="A46" s="37" t="s">
        <v>79</v>
      </c>
    </row>
    <row r="47" spans="1:19" ht="15" x14ac:dyDescent="0.25">
      <c r="A47" s="38"/>
    </row>
    <row r="48" spans="1:19" ht="15" x14ac:dyDescent="0.25">
      <c r="A48" s="38" t="s">
        <v>80</v>
      </c>
    </row>
    <row r="49" spans="1:1" ht="15" x14ac:dyDescent="0.25">
      <c r="A49" s="38"/>
    </row>
    <row r="50" spans="1:1" ht="15" x14ac:dyDescent="0.25">
      <c r="A50" s="39" t="s">
        <v>81</v>
      </c>
    </row>
    <row r="51" spans="1:1" ht="15" x14ac:dyDescent="0.25">
      <c r="A51" s="39" t="s">
        <v>82</v>
      </c>
    </row>
    <row r="52" spans="1:1" ht="15" x14ac:dyDescent="0.25">
      <c r="A52" s="39" t="s">
        <v>83</v>
      </c>
    </row>
    <row r="53" spans="1:1" ht="15" x14ac:dyDescent="0.25">
      <c r="A53" s="39" t="s">
        <v>84</v>
      </c>
    </row>
    <row r="54" spans="1:1" ht="15" x14ac:dyDescent="0.25">
      <c r="A54" s="39" t="s">
        <v>85</v>
      </c>
    </row>
    <row r="55" spans="1:1" ht="15" x14ac:dyDescent="0.25">
      <c r="A55" s="38"/>
    </row>
    <row r="56" spans="1:1" ht="15" x14ac:dyDescent="0.25">
      <c r="A56" s="38" t="s">
        <v>86</v>
      </c>
    </row>
    <row r="57" spans="1:1" ht="15" x14ac:dyDescent="0.25">
      <c r="A57" s="38" t="s">
        <v>87</v>
      </c>
    </row>
    <row r="58" spans="1:1" ht="15" x14ac:dyDescent="0.25">
      <c r="A58" s="38"/>
    </row>
    <row r="59" spans="1:1" ht="15" x14ac:dyDescent="0.25">
      <c r="A59" s="38" t="s">
        <v>88</v>
      </c>
    </row>
    <row r="60" spans="1:1" ht="15" x14ac:dyDescent="0.25">
      <c r="A60" s="38"/>
    </row>
    <row r="61" spans="1:1" ht="15" x14ac:dyDescent="0.25">
      <c r="A61" s="37" t="s">
        <v>89</v>
      </c>
    </row>
    <row r="62" spans="1:1" ht="15" x14ac:dyDescent="0.25">
      <c r="A62" s="38"/>
    </row>
    <row r="63" spans="1:1" ht="15" x14ac:dyDescent="0.25">
      <c r="A63" s="40" t="s">
        <v>90</v>
      </c>
    </row>
  </sheetData>
  <autoFilter ref="A1:S41">
    <filterColumn colId="1" showButton="0"/>
    <filterColumn colId="2" showButton="0"/>
    <filterColumn colId="7" showButton="0"/>
    <filterColumn colId="8" showButton="0"/>
    <filterColumn colId="12" showButton="0"/>
    <filterColumn colId="13" showButton="0"/>
    <filterColumn colId="15" showButton="0"/>
    <filterColumn colId="16" showButton="0"/>
  </autoFilter>
  <sortState ref="A3:R40">
    <sortCondition ref="A3:A40"/>
  </sortState>
  <mergeCells count="4">
    <mergeCell ref="B1:D1"/>
    <mergeCell ref="H1:J1"/>
    <mergeCell ref="M1:O1"/>
    <mergeCell ref="P1:R1"/>
  </mergeCells>
  <hyperlinks>
    <hyperlink ref="A63" r:id="rId1"/>
  </hyperlinks>
  <pageMargins left="0.25" right="0.25" top="0.75" bottom="0.75" header="0.3" footer="0.3"/>
  <pageSetup paperSize="9" scale="4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workbookViewId="0"/>
  </sheetViews>
  <sheetFormatPr defaultRowHeight="15" x14ac:dyDescent="0.25"/>
  <cols>
    <col min="1" max="1" width="26.140625" customWidth="1"/>
    <col min="17" max="17" width="52.42578125" customWidth="1"/>
  </cols>
  <sheetData>
    <row r="1" spans="1:18" s="5" customFormat="1" ht="30.6" customHeight="1" x14ac:dyDescent="0.3">
      <c r="A1" s="9" t="s">
        <v>3</v>
      </c>
      <c r="B1" s="9" t="s">
        <v>68</v>
      </c>
      <c r="C1" s="35" t="s">
        <v>51</v>
      </c>
      <c r="D1" s="35"/>
      <c r="E1" s="35"/>
      <c r="F1" s="9" t="s">
        <v>66</v>
      </c>
      <c r="G1" s="9" t="s">
        <v>67</v>
      </c>
      <c r="H1" s="35" t="s">
        <v>52</v>
      </c>
      <c r="I1" s="35"/>
      <c r="J1" s="35"/>
      <c r="K1" s="35" t="s">
        <v>53</v>
      </c>
      <c r="L1" s="35"/>
      <c r="M1" s="35"/>
      <c r="N1" s="35" t="s">
        <v>54</v>
      </c>
      <c r="O1" s="35"/>
      <c r="P1" s="35"/>
      <c r="Q1" s="11" t="s">
        <v>5</v>
      </c>
    </row>
    <row r="2" spans="1:18" s="5" customFormat="1" ht="11.45" x14ac:dyDescent="0.3">
      <c r="A2" s="1" t="s">
        <v>4</v>
      </c>
      <c r="B2" s="1"/>
      <c r="C2" s="1" t="s">
        <v>0</v>
      </c>
      <c r="D2" s="1" t="s">
        <v>1</v>
      </c>
      <c r="E2" s="1" t="s">
        <v>2</v>
      </c>
      <c r="F2" s="1"/>
      <c r="G2" s="1"/>
      <c r="H2" s="1" t="s">
        <v>0</v>
      </c>
      <c r="I2" s="1" t="s">
        <v>1</v>
      </c>
      <c r="J2" s="1" t="s">
        <v>2</v>
      </c>
      <c r="K2" s="1" t="s">
        <v>0</v>
      </c>
      <c r="L2" s="1" t="s">
        <v>1</v>
      </c>
      <c r="M2" s="1" t="s">
        <v>2</v>
      </c>
      <c r="N2" s="1" t="s">
        <v>0</v>
      </c>
      <c r="O2" s="1" t="s">
        <v>1</v>
      </c>
      <c r="P2" s="1" t="s">
        <v>2</v>
      </c>
      <c r="Q2" s="12"/>
    </row>
    <row r="3" spans="1:18" s="5" customFormat="1" ht="30.6" customHeight="1" x14ac:dyDescent="0.3">
      <c r="A3" s="2" t="s">
        <v>8</v>
      </c>
      <c r="B3" s="2" t="s">
        <v>69</v>
      </c>
      <c r="C3" s="7"/>
      <c r="D3" s="7"/>
      <c r="E3" s="7"/>
      <c r="F3" s="13"/>
      <c r="G3" s="13"/>
      <c r="H3" s="7">
        <v>36</v>
      </c>
      <c r="I3" s="7">
        <v>26</v>
      </c>
      <c r="J3" s="7">
        <v>10</v>
      </c>
      <c r="K3" s="7"/>
      <c r="L3" s="7"/>
      <c r="M3" s="7"/>
      <c r="N3" s="7">
        <v>4</v>
      </c>
      <c r="O3" s="7">
        <v>4</v>
      </c>
      <c r="P3" s="7">
        <v>0</v>
      </c>
      <c r="Q3" s="3" t="s">
        <v>59</v>
      </c>
    </row>
    <row r="4" spans="1:18" s="5" customFormat="1" ht="25.15" customHeight="1" x14ac:dyDescent="0.3">
      <c r="A4" s="14" t="s">
        <v>10</v>
      </c>
      <c r="B4" s="14" t="s">
        <v>69</v>
      </c>
      <c r="C4" s="15">
        <v>29801</v>
      </c>
      <c r="D4" s="15"/>
      <c r="E4" s="15"/>
      <c r="F4" s="16">
        <f>SUM(E4/C4)</f>
        <v>0</v>
      </c>
      <c r="G4" s="16">
        <f>SUM(D4/C4)</f>
        <v>0</v>
      </c>
      <c r="H4" s="15">
        <v>543</v>
      </c>
      <c r="I4" s="15"/>
      <c r="J4" s="15"/>
      <c r="K4" s="15">
        <v>29258</v>
      </c>
      <c r="L4" s="15"/>
      <c r="M4" s="15"/>
      <c r="N4" s="15"/>
      <c r="O4" s="15"/>
      <c r="P4" s="15"/>
      <c r="Q4" s="17" t="s">
        <v>57</v>
      </c>
      <c r="R4" s="18"/>
    </row>
    <row r="5" spans="1:18" s="5" customFormat="1" ht="25.15" customHeight="1" x14ac:dyDescent="0.25">
      <c r="A5" s="2" t="s">
        <v>21</v>
      </c>
      <c r="B5" s="2" t="s">
        <v>69</v>
      </c>
      <c r="C5" s="7"/>
      <c r="D5" s="7"/>
      <c r="E5" s="7"/>
      <c r="F5" s="13"/>
      <c r="G5" s="13"/>
      <c r="H5" s="7"/>
      <c r="I5" s="7"/>
      <c r="J5" s="7"/>
      <c r="K5" s="7"/>
      <c r="L5" s="7"/>
      <c r="M5" s="7"/>
      <c r="N5" s="7"/>
      <c r="O5" s="7"/>
      <c r="P5" s="7"/>
      <c r="Q5" s="3" t="s">
        <v>65</v>
      </c>
    </row>
    <row r="6" spans="1:18" s="5" customFormat="1" ht="25.15" customHeight="1" x14ac:dyDescent="0.3">
      <c r="A6" s="2" t="s">
        <v>31</v>
      </c>
      <c r="B6" s="2" t="s">
        <v>69</v>
      </c>
      <c r="C6" s="7"/>
      <c r="D6" s="7"/>
      <c r="E6" s="7"/>
      <c r="F6" s="13"/>
      <c r="G6" s="13"/>
      <c r="H6" s="7"/>
      <c r="I6" s="7"/>
      <c r="J6" s="7"/>
      <c r="K6" s="7"/>
      <c r="L6" s="7"/>
      <c r="M6" s="7"/>
      <c r="N6" s="7"/>
      <c r="O6" s="7"/>
      <c r="P6" s="7"/>
      <c r="Q6" s="3" t="s">
        <v>70</v>
      </c>
    </row>
    <row r="7" spans="1:18" s="18" customFormat="1" ht="25.15" customHeight="1" x14ac:dyDescent="0.25">
      <c r="A7" s="2" t="s">
        <v>34</v>
      </c>
      <c r="B7" s="2" t="s">
        <v>69</v>
      </c>
      <c r="C7" s="7"/>
      <c r="D7" s="7"/>
      <c r="E7" s="7"/>
      <c r="F7" s="13"/>
      <c r="G7" s="13"/>
      <c r="H7" s="7"/>
      <c r="I7" s="7"/>
      <c r="J7" s="7"/>
      <c r="K7" s="7"/>
      <c r="L7" s="7"/>
      <c r="M7" s="7"/>
      <c r="N7" s="7"/>
      <c r="O7" s="7"/>
      <c r="P7" s="7"/>
      <c r="Q7" s="3" t="s">
        <v>65</v>
      </c>
      <c r="R7" s="5"/>
    </row>
    <row r="8" spans="1:18" s="5" customFormat="1" ht="25.15" customHeight="1" x14ac:dyDescent="0.3">
      <c r="A8" s="2" t="s">
        <v>44</v>
      </c>
      <c r="B8" s="2" t="s">
        <v>69</v>
      </c>
      <c r="C8" s="7"/>
      <c r="D8" s="7"/>
      <c r="E8" s="7"/>
      <c r="F8" s="13"/>
      <c r="G8" s="13"/>
      <c r="H8" s="7"/>
      <c r="I8" s="7"/>
      <c r="J8" s="7"/>
      <c r="K8" s="7"/>
      <c r="L8" s="7"/>
      <c r="M8" s="7"/>
      <c r="N8" s="7"/>
      <c r="O8" s="7"/>
      <c r="P8" s="7"/>
      <c r="Q8" s="3" t="s">
        <v>70</v>
      </c>
    </row>
    <row r="9" spans="1:18" s="5" customFormat="1" ht="25.15" customHeight="1" x14ac:dyDescent="0.3">
      <c r="A9" s="2" t="s">
        <v>46</v>
      </c>
      <c r="B9" s="2" t="s">
        <v>69</v>
      </c>
      <c r="C9" s="7">
        <v>3707</v>
      </c>
      <c r="D9" s="7"/>
      <c r="E9" s="7"/>
      <c r="F9" s="13"/>
      <c r="G9" s="13"/>
      <c r="H9" s="7">
        <v>278</v>
      </c>
      <c r="I9" s="7"/>
      <c r="J9" s="7"/>
      <c r="K9" s="7">
        <v>2423</v>
      </c>
      <c r="L9" s="7"/>
      <c r="M9" s="7"/>
      <c r="N9" s="7">
        <v>6</v>
      </c>
      <c r="O9" s="7"/>
      <c r="P9" s="7"/>
      <c r="Q9" s="3" t="s">
        <v>61</v>
      </c>
    </row>
  </sheetData>
  <mergeCells count="4">
    <mergeCell ref="C1:E1"/>
    <mergeCell ref="H1:J1"/>
    <mergeCell ref="K1:M1"/>
    <mergeCell ref="N1:P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2013-2014</vt:lpstr>
      <vt:lpstr>Unusable</vt:lpstr>
    </vt:vector>
  </TitlesOfParts>
  <Company>Huntsworth Plc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Pugh</dc:creator>
  <cp:lastModifiedBy>David</cp:lastModifiedBy>
  <cp:lastPrinted>2014-11-21T17:49:09Z</cp:lastPrinted>
  <dcterms:created xsi:type="dcterms:W3CDTF">2014-10-27T13:46:57Z</dcterms:created>
  <dcterms:modified xsi:type="dcterms:W3CDTF">2014-12-05T17:02:04Z</dcterms:modified>
</cp:coreProperties>
</file>